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CISS-SRV\scanner\bonfanti\ERIKAAAAAAAAAAAAAAAAAAAAAA\"/>
    </mc:Choice>
  </mc:AlternateContent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Q12" i="1" l="1"/>
  <c r="L12" i="1"/>
  <c r="R12" i="1" s="1"/>
  <c r="L92" i="1"/>
  <c r="Q92" i="1"/>
  <c r="Q61" i="1"/>
  <c r="L61" i="1"/>
  <c r="Q56" i="1"/>
  <c r="L56" i="1"/>
  <c r="L52" i="1"/>
  <c r="Q52" i="1"/>
  <c r="Q49" i="1"/>
  <c r="L49" i="1"/>
  <c r="L32" i="1"/>
  <c r="Q32" i="1"/>
  <c r="Q29" i="1"/>
  <c r="L29" i="1"/>
  <c r="Q16" i="1"/>
  <c r="Q9" i="1"/>
  <c r="L16" i="1"/>
  <c r="L9" i="1"/>
  <c r="R61" i="1" l="1"/>
  <c r="R9" i="1"/>
  <c r="R56" i="1"/>
  <c r="R52" i="1"/>
  <c r="R16" i="1"/>
  <c r="R49" i="1"/>
  <c r="R32" i="1"/>
  <c r="R29" i="1"/>
  <c r="L24" i="1"/>
  <c r="Q24" i="1"/>
  <c r="L41" i="1"/>
  <c r="Q41" i="1"/>
  <c r="R24" i="1" l="1"/>
  <c r="R41" i="1"/>
  <c r="Q100" i="1"/>
  <c r="Q89" i="1"/>
  <c r="Q85" i="1"/>
  <c r="Q81" i="1"/>
  <c r="L100" i="1" l="1"/>
  <c r="R100" i="1" s="1"/>
  <c r="L89" i="1"/>
  <c r="R89" i="1" s="1"/>
  <c r="L85" i="1"/>
  <c r="R85" i="1" s="1"/>
  <c r="L81" i="1"/>
  <c r="R81" i="1" s="1"/>
  <c r="Q78" i="1"/>
  <c r="L78" i="1"/>
  <c r="Q75" i="1"/>
  <c r="L75" i="1"/>
  <c r="Q69" i="1"/>
  <c r="L69" i="1"/>
  <c r="R92" i="1" l="1"/>
  <c r="R78" i="1"/>
  <c r="R75" i="1"/>
  <c r="R69" i="1"/>
</calcChain>
</file>

<file path=xl/sharedStrings.xml><?xml version="1.0" encoding="utf-8"?>
<sst xmlns="http://schemas.openxmlformats.org/spreadsheetml/2006/main" count="389" uniqueCount="293">
  <si>
    <t>PROCESSO</t>
  </si>
  <si>
    <t>RISCHIO</t>
  </si>
  <si>
    <t>TEMPI ATTUAZIONE</t>
  </si>
  <si>
    <t>AREA</t>
  </si>
  <si>
    <t>Affidamento di lavori, servizi e forniture</t>
  </si>
  <si>
    <t>Provvedimenti ampliativi della sfera giuridica dei destinatari privi di effetto economico diretto ed immediato per il destinatario</t>
  </si>
  <si>
    <t>Provvedimenti ampliativi della sfera giuridica dei destinatari con effetto economico diretto ed immediato per il destinatario</t>
  </si>
  <si>
    <t>Conferimento di incarichi di collaborazione</t>
  </si>
  <si>
    <t>Disomogeneità nella valutazione delle offerte tecniche nel caso di affidamenti secondo il metodo dell'offerta economicamente più vantaggiosa</t>
  </si>
  <si>
    <t>Individuazione di criteri articolati di valutazione dei progetti nel bando/invito</t>
  </si>
  <si>
    <t>Mancato rispetto delle scadenze temporali</t>
  </si>
  <si>
    <t>Concessione di contributi economici</t>
  </si>
  <si>
    <t>Riconoscimento del diritto all'integrazione della retta per ricovero in strutture a carattere socio-sanitario</t>
  </si>
  <si>
    <t>Attribuzione di benefici economici non dovuti o in misura diversa da quella prevista</t>
  </si>
  <si>
    <t>Alterazione dell'ordine di accesso al servizio, con conseguente creazione di liste d'attesa irregolari</t>
  </si>
  <si>
    <t>Ammissione al beneficio di utenti  per i quali non sarebbe prevista integrazione o comunque in misura maggiore del dovuto</t>
  </si>
  <si>
    <t>Individuazione di soggetti privi dei necessari requisiti o carenti dal punto di vista delle competenze richieste</t>
  </si>
  <si>
    <t>Coinvolgimento di più soggetti nella definizione del provvedimento di assegnazione del beneficio</t>
  </si>
  <si>
    <t>Controllo a campione dei requisiti dichiarati attraverso l'accesso a banche dati</t>
  </si>
  <si>
    <t xml:space="preserve">Valutazione multidimensionale delle situazioni individuali attraverso commissioni socio-sanitarie </t>
  </si>
  <si>
    <t>Accesso a prestazioni domiciliari/semiresidenziali/residenziali</t>
  </si>
  <si>
    <t>Dichiarazione di requisiti non veritieri al fine di alterare l'accesso ai servizi</t>
  </si>
  <si>
    <t>Irregolare composizione della commissione di concorso finalizzata al reclutamento di candidati particolari</t>
  </si>
  <si>
    <t>Inosservanza delle regole procedurali a garanzia della trasparenza e dell'imparzialità della selezione</t>
  </si>
  <si>
    <t>Utilizzo di procedure ad evidenza pubblica, laddove non vi siano ragioni specifiche per affidamenti diretti</t>
  </si>
  <si>
    <t>Utilizzo di forme di sorteggio all'interno di una rosa di soggetti titolati a far parte della commissione di concorso</t>
  </si>
  <si>
    <t>Utilizzo di prodecure codificate finalizzate alla valutazione dei requisiti di merito dei candidati</t>
  </si>
  <si>
    <t>DISCREZIONALITA'</t>
  </si>
  <si>
    <t>IMPATTO ORGANIZZATIVO</t>
  </si>
  <si>
    <t>RILEVANZA ESTERNA</t>
  </si>
  <si>
    <t>IMPATTO ECONOMICO</t>
  </si>
  <si>
    <t>COMPLESSITA'</t>
  </si>
  <si>
    <t>IMPATTO REPUTAZIONALE</t>
  </si>
  <si>
    <t>VALORE ECONOMICO DEL PROCESSO</t>
  </si>
  <si>
    <t>FRAZIONABILITA'</t>
  </si>
  <si>
    <t>CONTROLLI</t>
  </si>
  <si>
    <t>INDICI DI VALUTAZIONE DELLA PROBABILITA'</t>
  </si>
  <si>
    <t>INDICI DI VALUTAZIONE DELL'IMPATTO</t>
  </si>
  <si>
    <t>VALORE COMPLESSIVO DEL RISCHIO (P x I)</t>
  </si>
  <si>
    <t>TOTALE VALUTAZIONE IMPATTO (I) media aritmetica</t>
  </si>
  <si>
    <t>LEGENDA</t>
  </si>
  <si>
    <t>VALORI E FREQUENZE DELLA PROBABILITA'</t>
  </si>
  <si>
    <t>1= improbabile</t>
  </si>
  <si>
    <t>2= poco probabile</t>
  </si>
  <si>
    <t>4= molto probabile</t>
  </si>
  <si>
    <t>5= altamente probabile</t>
  </si>
  <si>
    <t>VALORI E IMPORTANZA DELL'IMPATTO</t>
  </si>
  <si>
    <t>0= nessuna probabilità</t>
  </si>
  <si>
    <t>0= nessun impatto</t>
  </si>
  <si>
    <t>1= marginale</t>
  </si>
  <si>
    <t>2= minore</t>
  </si>
  <si>
    <t>3= soglia</t>
  </si>
  <si>
    <t>4= serio</t>
  </si>
  <si>
    <t>5= superiore</t>
  </si>
  <si>
    <t>Creazione elenco operatori economici per prestazioni in economia, per affidamenti diretti e per coprogettazioni.</t>
  </si>
  <si>
    <t>In occasione dell'attivazione del processo</t>
  </si>
  <si>
    <t>Gestione delle entrate, delle spese e del patrimonio</t>
  </si>
  <si>
    <t>Controlli verifiche ispezioni e sanzioni</t>
  </si>
  <si>
    <t>Incarichi e nomine</t>
  </si>
  <si>
    <t>Affari legali e contenzioso</t>
  </si>
  <si>
    <t>Acquisizione delle quote di compartecipazione al costo dei servizi</t>
  </si>
  <si>
    <t>Partecipazione alla commissione di vigilanza sulle strutture accreditate.</t>
  </si>
  <si>
    <t xml:space="preserve">Geestione di ricorsi giurisdizionali </t>
  </si>
  <si>
    <t>Utilizzo impoprio delle proroghe</t>
  </si>
  <si>
    <t>Progettazione/definizione dell'oggetto del contratto</t>
  </si>
  <si>
    <t>Scelta del contraente</t>
  </si>
  <si>
    <t>Esecuzione del contratto</t>
  </si>
  <si>
    <t>Affidamento incarico</t>
  </si>
  <si>
    <t>Approvazione bando di concorso o di selezione</t>
  </si>
  <si>
    <t>Composizione commissione di concorso</t>
  </si>
  <si>
    <t>Ammissione candidati</t>
  </si>
  <si>
    <t>Svolgimento prove di concorso</t>
  </si>
  <si>
    <t>Gestione graduatoria</t>
  </si>
  <si>
    <t>Istruttoria</t>
  </si>
  <si>
    <t>Adozione del provvedimento</t>
  </si>
  <si>
    <t>Controlli e verifiche successive</t>
  </si>
  <si>
    <t>Scelta di procedure senza bando o di affidamento diretto al di fuori dei casi previsti</t>
  </si>
  <si>
    <t>Mancato rispetto delle proposte progettuali contenute nell'offerta tecnica</t>
  </si>
  <si>
    <t>Valutazione multidimensionale</t>
  </si>
  <si>
    <t>Inserimento in graduatoria</t>
  </si>
  <si>
    <t>Attivazione servizio</t>
  </si>
  <si>
    <t>Valutazione della situazione economica familiare</t>
  </si>
  <si>
    <t>Erogazione borse lavoro</t>
  </si>
  <si>
    <t>Definizione del progetto individualizzato</t>
  </si>
  <si>
    <t>Definizione dell'entità dell'integrazione</t>
  </si>
  <si>
    <t>Erogazione del beneficio</t>
  </si>
  <si>
    <t>Individuazione del soggetto ospitante</t>
  </si>
  <si>
    <t>Avvio dell'attività</t>
  </si>
  <si>
    <t>Definizione del livello reddituale attraverso l'acquisizione di ISEE</t>
  </si>
  <si>
    <t>Bollettazione periodica degli importi dovuti, come da PAI</t>
  </si>
  <si>
    <t>Individuazione del soggetto cui attribuire l'incarico</t>
  </si>
  <si>
    <t>Decisione in merito alla costituzione in giudizio</t>
  </si>
  <si>
    <t>Individuazione del legale</t>
  </si>
  <si>
    <t>Decisione in merito alle eventuali ipotesi transattive</t>
  </si>
  <si>
    <t>Previsione di requisiti d'ammissione personalizzati e insufficienza di meccanismi oggettivi di valutazione degli stessi.</t>
  </si>
  <si>
    <t>Inadeguata valutazione dei requisiti di partecipazione</t>
  </si>
  <si>
    <t>Definizione della modalità di gara</t>
  </si>
  <si>
    <t xml:space="preserve">Irregolarità nella formulazione/tenuta della graduatoria </t>
  </si>
  <si>
    <t>Disomogeneità nella valutazione dei casi</t>
  </si>
  <si>
    <t>Mancato rispetto della lista d'attesa</t>
  </si>
  <si>
    <t>Mancato rispetto del PAI concordato</t>
  </si>
  <si>
    <t>Inadeguata valutazione dei requisiti</t>
  </si>
  <si>
    <t>Omissione delle verifiche sull'impiego delle risorse attribuite</t>
  </si>
  <si>
    <t>Irregolarità nella tempistica di erogazione del beneficio</t>
  </si>
  <si>
    <t xml:space="preserve">Mancato controllo delle DSU </t>
  </si>
  <si>
    <t>Inadeguata definizione del progetto assistenziale</t>
  </si>
  <si>
    <t>Mancata verifica dei pagamenti effettuati</t>
  </si>
  <si>
    <t>Mancata verifica della regolarità dell'esecuzione dei compiti assegnati</t>
  </si>
  <si>
    <t>Inadeguata definizione dei contenuti del contratto</t>
  </si>
  <si>
    <t>Mancata rotazione degli incarichi</t>
  </si>
  <si>
    <t>Inadeguata ponderazione dell'interesse pubblico in gioco</t>
  </si>
  <si>
    <t>Accettazione di soluzioni non idoenee a garntire la salvaguardia dell'interesse pubblico</t>
  </si>
  <si>
    <t>Partecipazione alle verifiche in loco</t>
  </si>
  <si>
    <t>Verbalizzazione del referto di verifica</t>
  </si>
  <si>
    <t>Disomogeneità nei criteri di verifica</t>
  </si>
  <si>
    <t xml:space="preserve">Inadeguata individuazoine del beneficiario </t>
  </si>
  <si>
    <t>3 = probabile</t>
  </si>
  <si>
    <t>MISURE SPECIFICHE PER IL TRATTAMENTO</t>
  </si>
  <si>
    <t>Convenzionamento con centrale di committenza per gare di importo superiore a 40.000 €</t>
  </si>
  <si>
    <t>Informatizzazione del processo</t>
  </si>
  <si>
    <t>Rotazione degli operatori sul caso</t>
  </si>
  <si>
    <t>Adozione di indirizzi specifici da parte del CdA</t>
  </si>
  <si>
    <t>Elaborazione del progetto da parte di un équipe di operatori</t>
  </si>
  <si>
    <t>Periodica pubblicazione sul sito di un avviso di ricerca di disponibilità</t>
  </si>
  <si>
    <t>Informatizzazione del processo con periodica produzione di report appositi</t>
  </si>
  <si>
    <t>Verifiche condotte attraverso commissioni multidisciplinari</t>
  </si>
  <si>
    <t>Utilizzo di modelli standardizzati approvati dal CdA</t>
  </si>
  <si>
    <t>Individuazione di un responsabile dell'esecuzione che rediga report periodici</t>
  </si>
  <si>
    <t>Redazione di una relazione di proposta dettagliata da parte del Direttore al CdA</t>
  </si>
  <si>
    <t>Acquisizione di apposito parere legale o relazione dettagliata da parte del direttore</t>
  </si>
  <si>
    <t xml:space="preserve">Raccolta di disponibilità mediante avviso pubblico </t>
  </si>
  <si>
    <t>Obbligo di motivazione dettagliata del provedimento</t>
  </si>
  <si>
    <t>Annuale per gli affidamenti pluriennali, per gli altri una verifica intermedia e una finale</t>
  </si>
  <si>
    <t>Periodica nel corso dell'anno</t>
  </si>
  <si>
    <t>Verifiche a campione da parte del Servizio sociale</t>
  </si>
  <si>
    <t>Almeno 10 nel corso dell'anno</t>
  </si>
  <si>
    <t>Almeno 30 nel corso dell'anno</t>
  </si>
  <si>
    <t>Almeno 20 nel corso dell'anno</t>
  </si>
  <si>
    <t xml:space="preserve">Elaborazione di PAI individualizzato </t>
  </si>
  <si>
    <t>Coinvolgimento del care giver nella definizione del PAI</t>
  </si>
  <si>
    <t>Fase svolta da altro ente</t>
  </si>
  <si>
    <t>Oggetto non adeguatamente definito o valorizzazione inadeguata</t>
  </si>
  <si>
    <t>Attività di benchmarking con appalti recenti aventi oggetto similare</t>
  </si>
  <si>
    <t>IMPATTO ORGANIZZATIVO, ECONOMICO E SULL'IMMAGINE</t>
  </si>
  <si>
    <t>Da 0 a 5 – livello di rischio nullo o trascurabile</t>
  </si>
  <si>
    <t>Da 5,1 a 10 – livello di rischio medio</t>
  </si>
  <si>
    <t>Da 10,1 a 18 – livello di rischio rilevante</t>
  </si>
  <si>
    <t>Da 18,1 a 25 – livello di rischio critico.</t>
  </si>
  <si>
    <t>VALUTAZIONE COMPLESSIVA DEL RISCHIO = VALUTAZIONE PROBABILITA' x VALORE IMPATTO</t>
  </si>
  <si>
    <t>CISS CUSIO</t>
  </si>
  <si>
    <t>RESPONSABILE  ATTUAZIONE</t>
  </si>
  <si>
    <t>Direttore                       Dr. Barbaglia</t>
  </si>
  <si>
    <t>Referenti dei servizi sociali territoriali</t>
  </si>
  <si>
    <t>Garantire il maggior coinvolgimento possibile di soggetti ospitanti</t>
  </si>
  <si>
    <t>Referente SIL</t>
  </si>
  <si>
    <t>Referente servizio Segreteria</t>
  </si>
  <si>
    <t>Annuale</t>
  </si>
  <si>
    <t>Richiesta di indirizzi specifici al CdA in caso di necessità</t>
  </si>
  <si>
    <t>FASI</t>
  </si>
  <si>
    <t>ALLEGATO A - MAPPATURA PROCESSI CON ANALISI DEI RISCHI DI FENOMENI CORRUTTIVI</t>
  </si>
  <si>
    <t xml:space="preserve">Progressione orizzontale </t>
  </si>
  <si>
    <t>Pubblicazione programma progressioni</t>
  </si>
  <si>
    <t>Determinazione criteri di valutazione e loro pubblicizzazione</t>
  </si>
  <si>
    <t xml:space="preserve">Selezione operatori </t>
  </si>
  <si>
    <t>Definizione della check list dei controlli da effettuare e dei tempi  da rispettare</t>
  </si>
  <si>
    <t>Definizione dei requisiti per la partecipazione</t>
  </si>
  <si>
    <t>Verifica ed approvaaione di eventuali varianti alle previsioni contrattuali</t>
  </si>
  <si>
    <t>Emissione certificato di regolare esecuzione e svincolo della garanzia</t>
  </si>
  <si>
    <t>Verifica dei requisiti</t>
  </si>
  <si>
    <t>Nomina commissione di gara</t>
  </si>
  <si>
    <t>Affidamenti diretti</t>
  </si>
  <si>
    <t>Procedure d'appalto aperte e negoziate</t>
  </si>
  <si>
    <t>Definizione del bisogno da soddisfare</t>
  </si>
  <si>
    <t>Verifica di esistenza di risorse interne</t>
  </si>
  <si>
    <t>Definizione dei criteri di selezione</t>
  </si>
  <si>
    <t>Definizione della commissione per la valutazione delle candidature</t>
  </si>
  <si>
    <t>Servizio sociale professionale</t>
  </si>
  <si>
    <t>Presa in carico sociale</t>
  </si>
  <si>
    <t>Colloqui di informazione, consulenza, approfondimento</t>
  </si>
  <si>
    <t>Eventuali visite domiciliari</t>
  </si>
  <si>
    <t>Attivazione di intervento d'aiuto</t>
  </si>
  <si>
    <t>Attivazione servizi in ambito minorile</t>
  </si>
  <si>
    <t>Ricezione segnalazione da terzi</t>
  </si>
  <si>
    <t>Assunzione informazioni</t>
  </si>
  <si>
    <t>Colloqui con gli esercenti la potestà genitoriale</t>
  </si>
  <si>
    <t>Informativa all'autorità giudiziaria</t>
  </si>
  <si>
    <t>Definizione di un'ipotesi progettuale</t>
  </si>
  <si>
    <t>Attuazione del provvedimento dell'AG</t>
  </si>
  <si>
    <t>Comunicazione ai servizi di supporto per l'adozione dei provvedimenti amministrativi e degli impegni di spesa</t>
  </si>
  <si>
    <t>Attribuzione incentivi al personale (produttività - risultato)</t>
  </si>
  <si>
    <t>Definizione FES</t>
  </si>
  <si>
    <t>Definizione obiettivi e assegnazione per aree</t>
  </si>
  <si>
    <t>Approvazione PEG integrato con piano delle performance</t>
  </si>
  <si>
    <t>Approvazione del Rendiconto di gestione e delle performance</t>
  </si>
  <si>
    <t>Valutazione del personale sui comportamenti individuali</t>
  </si>
  <si>
    <t>Assegnazione scheda di valutazione con colloquio individuale</t>
  </si>
  <si>
    <t>Erogazione incentivo commisurato al punteggio conseguito</t>
  </si>
  <si>
    <t>TOTALE VALUTAZIONE PROBABILITA' (P) 
media aritmetica</t>
  </si>
  <si>
    <t>Acquisizione e gestione del personale</t>
  </si>
  <si>
    <t>Gestione amministrativa dell'ente</t>
  </si>
  <si>
    <t>Assunzione/ Progressione verticale</t>
  </si>
  <si>
    <t>Verifica posta in arrivo cartacea ed elettronica</t>
  </si>
  <si>
    <t>Attribuzione numero di protocollo</t>
  </si>
  <si>
    <t>Trasmissione all'ufficio competente</t>
  </si>
  <si>
    <t>Adozione provvedimenti deliberativi</t>
  </si>
  <si>
    <t>Predisposizione bozza a cura dell'ufficio segreteria o dell'ufficio competente</t>
  </si>
  <si>
    <t>Acquisizione pareri</t>
  </si>
  <si>
    <t>Deliberazione organo competente</t>
  </si>
  <si>
    <t>Redazione verbale della seduta</t>
  </si>
  <si>
    <t>Firme di Presidente e Segretario</t>
  </si>
  <si>
    <t>Pubblicazione</t>
  </si>
  <si>
    <t>Ritardo nell'attribuzione del numero di protocollo</t>
  </si>
  <si>
    <t>Non corretta attribuzione all'ufficio</t>
  </si>
  <si>
    <t>Predisposizione bozza con motivazioni non corrette od omissive</t>
  </si>
  <si>
    <t>Ritardo nella pubblicazione</t>
  </si>
  <si>
    <t>Incompletezza nella verbalizzazione del dibatito</t>
  </si>
  <si>
    <t>Verifica non tempestiva della posta</t>
  </si>
  <si>
    <t>Pubblicazione tardiva o non pubblicizzata</t>
  </si>
  <si>
    <t>Criteri definiti ad personam</t>
  </si>
  <si>
    <t>Obiettivi non equilibrati tra le diverse aree</t>
  </si>
  <si>
    <t>Monitoraggio non o parzialmente effettuato</t>
  </si>
  <si>
    <t>Valutazione non oggettiva</t>
  </si>
  <si>
    <t>Discrezionalità nell'attribuzione dell'incentivo</t>
  </si>
  <si>
    <t>Individuazione del fornitore</t>
  </si>
  <si>
    <t>Affidamento del lavoro, servizio o fornitura</t>
  </si>
  <si>
    <t>Verifica omessa o parziale</t>
  </si>
  <si>
    <t>Scelta effettuata violando i principi di economicità, imparzialità ed efficienza.</t>
  </si>
  <si>
    <t>Mancato o parziale  rispetto degli adempimenti contrattuali</t>
  </si>
  <si>
    <t>Ricevimento istanze e primo colloquio</t>
  </si>
  <si>
    <t>Ritardo nell'avvio del contatto</t>
  </si>
  <si>
    <t>Valutazione non corretta o incompleta</t>
  </si>
  <si>
    <t xml:space="preserve">Mancata presa in carico </t>
  </si>
  <si>
    <t>Scelta dell'intervento inappropriata</t>
  </si>
  <si>
    <t>Tardiva presa in esame del caso</t>
  </si>
  <si>
    <t>Utilizzo di canali inappropriati o scorretti</t>
  </si>
  <si>
    <t>Relazione sociale incompleta o scorretta</t>
  </si>
  <si>
    <t>Attuazione non puntuale del provvedimento</t>
  </si>
  <si>
    <t>Protocollazione atti in uscita</t>
  </si>
  <si>
    <t>Protocollazione atti in arrivo</t>
  </si>
  <si>
    <t>Definizione dell'atto</t>
  </si>
  <si>
    <t>Protocollazione dell'atto</t>
  </si>
  <si>
    <t>Inoltro al/ai destinatiario/i</t>
  </si>
  <si>
    <t xml:space="preserve">Atto non corretto </t>
  </si>
  <si>
    <t>Ritardo nell'inoltro dell'atto protocollato</t>
  </si>
  <si>
    <t>Mancato inoltro ad uno dei destinatari</t>
  </si>
  <si>
    <t>Scorretta definizione dell'atto a protocollo</t>
  </si>
  <si>
    <t>Autorizzazione all'inoltro da parte del Direttore</t>
  </si>
  <si>
    <t>Utilizzo di procedura informatizzata che mappa l'autore della registrazione</t>
  </si>
  <si>
    <t>In atto</t>
  </si>
  <si>
    <t>Emissione di pareri illegittimi</t>
  </si>
  <si>
    <t>Controllo sugli atti</t>
  </si>
  <si>
    <t>Utilizzo di procedura informatizzata che mappa l'autore dell'inserimento</t>
  </si>
  <si>
    <t>Verifica da parte della direzione in fase di sottoscrizione dell'atto</t>
  </si>
  <si>
    <t>Doppia firma dell'atto da parte del Segretario e del Presidente dell'organo</t>
  </si>
  <si>
    <t>Utilizzo di procedura informatizzata che mappa l'autore della pubblicazione</t>
  </si>
  <si>
    <t>Verifica a campione dei tempi di registrazione</t>
  </si>
  <si>
    <t>Attuazione misure previste da regolamento e codice di comportamento</t>
  </si>
  <si>
    <t>Previa approvazione di indirizzi in merito da parte del CdA</t>
  </si>
  <si>
    <t>Definizione degli obiettivi condivisa con gli operatori referenti dei servizi</t>
  </si>
  <si>
    <t>Non corretta definizione dei parametri atti a misurare la performance individuale</t>
  </si>
  <si>
    <t>Verifica intermedia da parte del CdA</t>
  </si>
  <si>
    <t>Entro 30 settembre</t>
  </si>
  <si>
    <t>Possibilità di contestazione da parte del dipendente da portare all'attenzione del CdA</t>
  </si>
  <si>
    <t>Requisiti definiti in modo da comportare impropriamente esclusioni</t>
  </si>
  <si>
    <t>Requisiti definiti in modo rigorosamente conforme alle direttive ANAC</t>
  </si>
  <si>
    <t>Presenza di componenti incompatibili</t>
  </si>
  <si>
    <t>Previa attestazione scritta da parte dei componenti dell'insussistenza di cause di incompatibilità</t>
  </si>
  <si>
    <t>Verifica delle condizioni di fornitura attraverso l'acquisizione laddove possibile di almeno due preventivi</t>
  </si>
  <si>
    <t>Non conformita della fornitura o servizio</t>
  </si>
  <si>
    <t>Individuazione di un responsabile per la verifica che riferisca alla direzione</t>
  </si>
  <si>
    <t>La proposta scritta del responsabile della fornitura deve essere approvata dalla direzione</t>
  </si>
  <si>
    <t>Introduzione del software di gestione della cartella sociale che consenta di monitorare la presa in carico</t>
  </si>
  <si>
    <t>Presa in carico e progettazione intervento d'aiuto</t>
  </si>
  <si>
    <t>Elaborazione del progetto personalizzato in sede di equipe per i casi complessi</t>
  </si>
  <si>
    <t>Puntuale motivazione negli atti delle verifiche effettuate</t>
  </si>
  <si>
    <t>Indebita esclusione di qualche risorsa esistente</t>
  </si>
  <si>
    <t>Artificiosa individuazione della necessità di una consulenza esterna</t>
  </si>
  <si>
    <t>Attribuzione di incarichi esterni su indirizzo del CdA</t>
  </si>
  <si>
    <t>Indicazione dei principali criteri all'interno degli indirizzi di CdA</t>
  </si>
  <si>
    <t>Verifica sistematica all'atto dell'affidamento dell'appalto secondo una check list predefinita</t>
  </si>
  <si>
    <t>Monitoraggio degli obiettivi in itinere</t>
  </si>
  <si>
    <t>Inserimento bozza nel programma di  gestione degli atti amministrativi</t>
  </si>
  <si>
    <t>Possibilità di conflitto d'interessi per il singolo componente del CdA sulla specifica questione</t>
  </si>
  <si>
    <t>Comunicazione dell'ordine del giorno preventiva e informazione sull'obbligo di astensione in caso di conflitto d'interessi</t>
  </si>
  <si>
    <t>Direttore Dr. Barbaglia</t>
  </si>
  <si>
    <t>PIANO TRIENNALE DI PREVENZIONE DELLA CORRUZIONE E DELLA TRASPARENZA</t>
  </si>
  <si>
    <t>2020/2022</t>
  </si>
  <si>
    <t>Attestazione da parte del Nucleo di valutazione</t>
  </si>
  <si>
    <t>Sistema premiale formalizzato in modo dettagliato sotto la supervisione del Nucleo di valutazione</t>
  </si>
  <si>
    <t>Utilizzo del software di gestione della cartella sociale che consente di monitorare la presa in carico</t>
  </si>
  <si>
    <t>Definizione dei parametri di valutazione sotto la supervisione del Nucleo di valutazione</t>
  </si>
  <si>
    <t>Coinvolgimento di più soggetti nella definizione della proposta di contributo</t>
  </si>
  <si>
    <t>Coinvolgimento del Consiglio d'Amministrazione qualora si proponga un contributo con carattere di straordinarietà per durata o per entità.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</si>
</sst>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1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24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entury Gothic"/>
      <family val="2"/>
    </font>
    <font>
      <b/>
      <sz val="24"/>
      <color theme="0"/>
      <name val="Calibri"/>
      <family val="2"/>
    </font>
    <font>
      <sz val="11"/>
      <color theme="0"/>
      <name val="Calibri"/>
      <family val="2"/>
    </font>
    <font>
      <sz val="14"/>
      <color theme="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92">
    <xf numFmtId="0" fontId="0" fillId="0" borderId="0" xfId="0"/>
    <xf numFmtId="0" fontId="0" fillId="0" borderId="0" xfId="1" applyFont="1" applyAlignment="1">
      <alignment wrapText="1"/>
    </xf>
    <xf numFmtId="0" fontId="1" fillId="0" borderId="0" xfId="1" applyFont="1"/>
    <xf numFmtId="0" fontId="0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top"/>
    </xf>
    <xf numFmtId="0" fontId="0" fillId="0" borderId="1" xfId="1" applyFont="1" applyBorder="1"/>
    <xf numFmtId="0" fontId="0" fillId="0" borderId="2" xfId="1" applyFont="1" applyBorder="1"/>
    <xf numFmtId="0" fontId="0" fillId="2" borderId="3" xfId="1" applyFont="1" applyFill="1" applyBorder="1"/>
    <xf numFmtId="0" fontId="0" fillId="3" borderId="4" xfId="1" applyFont="1" applyFill="1" applyBorder="1"/>
    <xf numFmtId="0" fontId="0" fillId="4" borderId="4" xfId="1" applyFont="1" applyFill="1" applyBorder="1"/>
    <xf numFmtId="0" fontId="0" fillId="5" borderId="4" xfId="1" applyFont="1" applyFill="1" applyBorder="1"/>
    <xf numFmtId="0" fontId="0" fillId="6" borderId="4" xfId="1" applyFont="1" applyFill="1" applyBorder="1"/>
    <xf numFmtId="0" fontId="0" fillId="8" borderId="4" xfId="1" applyFont="1" applyFill="1" applyBorder="1"/>
    <xf numFmtId="0" fontId="0" fillId="9" borderId="4" xfId="1" applyFont="1" applyFill="1" applyBorder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5" fillId="0" borderId="0" xfId="1" applyFont="1"/>
    <xf numFmtId="0" fontId="0" fillId="0" borderId="5" xfId="1" applyFont="1" applyBorder="1"/>
    <xf numFmtId="0" fontId="0" fillId="0" borderId="6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left" vertical="top"/>
    </xf>
    <xf numFmtId="0" fontId="0" fillId="0" borderId="0" xfId="1" applyFont="1" applyBorder="1" applyAlignment="1">
      <alignment horizontal="left" vertical="top" wrapText="1"/>
    </xf>
    <xf numFmtId="0" fontId="0" fillId="0" borderId="0" xfId="1" applyFont="1" applyBorder="1" applyAlignment="1">
      <alignment horizontal="left" wrapText="1"/>
    </xf>
    <xf numFmtId="0" fontId="4" fillId="0" borderId="0" xfId="1" applyFont="1" applyBorder="1" applyAlignment="1">
      <alignment vertical="center"/>
    </xf>
    <xf numFmtId="0" fontId="0" fillId="12" borderId="4" xfId="1" applyFont="1" applyFill="1" applyBorder="1" applyAlignment="1">
      <alignment horizontal="center"/>
    </xf>
    <xf numFmtId="0" fontId="0" fillId="12" borderId="18" xfId="1" applyFont="1" applyFill="1" applyBorder="1" applyAlignment="1">
      <alignment horizontal="center"/>
    </xf>
    <xf numFmtId="0" fontId="0" fillId="13" borderId="4" xfId="1" applyFont="1" applyFill="1" applyBorder="1" applyAlignment="1">
      <alignment horizontal="center"/>
    </xf>
    <xf numFmtId="0" fontId="1" fillId="0" borderId="0" xfId="1" applyFont="1" applyAlignment="1">
      <alignment wrapText="1"/>
    </xf>
    <xf numFmtId="0" fontId="1" fillId="0" borderId="0" xfId="1" applyFont="1" applyBorder="1" applyAlignment="1">
      <alignment horizontal="left" vertical="center" wrapText="1"/>
    </xf>
    <xf numFmtId="0" fontId="0" fillId="0" borderId="0" xfId="1" applyFont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/>
    </xf>
    <xf numFmtId="0" fontId="0" fillId="0" borderId="0" xfId="1" applyFont="1" applyAlignment="1">
      <alignment vertical="top" wrapText="1"/>
    </xf>
    <xf numFmtId="0" fontId="0" fillId="0" borderId="12" xfId="1" applyFont="1" applyBorder="1" applyAlignment="1">
      <alignment vertical="top" wrapText="1"/>
    </xf>
    <xf numFmtId="0" fontId="0" fillId="0" borderId="19" xfId="1" applyFont="1" applyBorder="1" applyAlignment="1">
      <alignment horizontal="left" vertical="top" wrapText="1"/>
    </xf>
    <xf numFmtId="0" fontId="0" fillId="0" borderId="4" xfId="1" applyFont="1" applyBorder="1" applyAlignment="1">
      <alignment vertical="top" wrapText="1"/>
    </xf>
    <xf numFmtId="0" fontId="0" fillId="0" borderId="19" xfId="1" applyFont="1" applyBorder="1" applyAlignment="1">
      <alignment vertical="top" wrapText="1"/>
    </xf>
    <xf numFmtId="2" fontId="2" fillId="0" borderId="0" xfId="1" applyNumberFormat="1" applyFont="1" applyBorder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vertical="center"/>
    </xf>
    <xf numFmtId="0" fontId="0" fillId="0" borderId="14" xfId="1" applyFont="1" applyBorder="1" applyAlignment="1">
      <alignment vertical="top" wrapText="1"/>
    </xf>
    <xf numFmtId="164" fontId="0" fillId="0" borderId="0" xfId="1" applyNumberFormat="1" applyFont="1" applyBorder="1" applyAlignment="1">
      <alignment horizontal="left" vertical="top" wrapText="1"/>
    </xf>
    <xf numFmtId="0" fontId="0" fillId="0" borderId="35" xfId="1" applyFont="1" applyBorder="1" applyAlignment="1">
      <alignment vertical="top" wrapText="1"/>
    </xf>
    <xf numFmtId="2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center" wrapText="1"/>
    </xf>
    <xf numFmtId="0" fontId="0" fillId="11" borderId="17" xfId="1" applyFont="1" applyFill="1" applyBorder="1" applyAlignment="1">
      <alignment horizontal="center"/>
    </xf>
    <xf numFmtId="0" fontId="0" fillId="12" borderId="17" xfId="1" applyFont="1" applyFill="1" applyBorder="1" applyAlignment="1">
      <alignment horizontal="center"/>
    </xf>
    <xf numFmtId="0" fontId="0" fillId="12" borderId="42" xfId="1" applyFont="1" applyFill="1" applyBorder="1" applyAlignment="1">
      <alignment horizontal="center"/>
    </xf>
    <xf numFmtId="0" fontId="0" fillId="0" borderId="0" xfId="0" applyBorder="1"/>
    <xf numFmtId="0" fontId="0" fillId="0" borderId="0" xfId="1" applyFont="1" applyBorder="1"/>
    <xf numFmtId="0" fontId="1" fillId="0" borderId="0" xfId="1" applyFont="1" applyFill="1" applyBorder="1" applyAlignment="1">
      <alignment horizontal="center" vertical="top"/>
    </xf>
    <xf numFmtId="0" fontId="0" fillId="7" borderId="44" xfId="1" applyFont="1" applyFill="1" applyBorder="1"/>
    <xf numFmtId="0" fontId="0" fillId="0" borderId="9" xfId="1" applyFont="1" applyBorder="1"/>
    <xf numFmtId="0" fontId="0" fillId="0" borderId="12" xfId="1" applyFont="1" applyBorder="1" applyAlignment="1">
      <alignment horizontal="left" vertical="top" wrapText="1"/>
    </xf>
    <xf numFmtId="0" fontId="0" fillId="0" borderId="4" xfId="1" applyFont="1" applyBorder="1" applyAlignment="1">
      <alignment horizontal="left" vertical="top" wrapText="1"/>
    </xf>
    <xf numFmtId="164" fontId="0" fillId="0" borderId="13" xfId="1" applyNumberFormat="1" applyFont="1" applyBorder="1" applyAlignment="1">
      <alignment horizontal="left" vertical="top" wrapText="1"/>
    </xf>
    <xf numFmtId="164" fontId="0" fillId="0" borderId="34" xfId="1" applyNumberFormat="1" applyFont="1" applyBorder="1" applyAlignment="1">
      <alignment horizontal="left" vertical="top" wrapText="1"/>
    </xf>
    <xf numFmtId="164" fontId="0" fillId="0" borderId="45" xfId="1" applyNumberFormat="1" applyFont="1" applyBorder="1" applyAlignment="1">
      <alignment horizontal="left" vertical="top" wrapText="1"/>
    </xf>
    <xf numFmtId="0" fontId="0" fillId="0" borderId="45" xfId="1" applyFont="1" applyBorder="1" applyAlignment="1">
      <alignment horizontal="left" vertical="top"/>
    </xf>
    <xf numFmtId="0" fontId="0" fillId="0" borderId="34" xfId="1" applyFont="1" applyBorder="1" applyAlignment="1">
      <alignment horizontal="left" vertical="top"/>
    </xf>
    <xf numFmtId="0" fontId="1" fillId="0" borderId="0" xfId="1" applyFont="1" applyBorder="1"/>
    <xf numFmtId="0" fontId="1" fillId="0" borderId="0" xfId="1" applyFont="1" applyBorder="1" applyAlignment="1">
      <alignment horizontal="center" vertical="top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/>
    </xf>
    <xf numFmtId="0" fontId="0" fillId="0" borderId="38" xfId="1" applyFont="1" applyBorder="1" applyAlignment="1">
      <alignment horizontal="left" vertical="top" wrapText="1"/>
    </xf>
    <xf numFmtId="0" fontId="1" fillId="0" borderId="23" xfId="1" applyFont="1" applyBorder="1"/>
    <xf numFmtId="164" fontId="0" fillId="0" borderId="22" xfId="1" applyNumberFormat="1" applyFont="1" applyBorder="1" applyAlignment="1">
      <alignment horizontal="left" vertical="top" wrapText="1"/>
    </xf>
    <xf numFmtId="164" fontId="0" fillId="0" borderId="11" xfId="1" applyNumberFormat="1" applyFont="1" applyBorder="1" applyAlignment="1">
      <alignment horizontal="left" vertical="top" wrapText="1"/>
    </xf>
    <xf numFmtId="164" fontId="0" fillId="0" borderId="12" xfId="1" applyNumberFormat="1" applyFont="1" applyBorder="1" applyAlignment="1">
      <alignment horizontal="left" vertical="top" wrapText="1"/>
    </xf>
    <xf numFmtId="0" fontId="0" fillId="0" borderId="1" xfId="0" applyBorder="1"/>
    <xf numFmtId="0" fontId="0" fillId="0" borderId="16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1" applyFont="1" applyBorder="1" applyAlignment="1">
      <alignment vertical="top" wrapText="1"/>
    </xf>
    <xf numFmtId="0" fontId="2" fillId="0" borderId="0" xfId="1" applyFont="1" applyFill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wrapText="1"/>
    </xf>
    <xf numFmtId="0" fontId="1" fillId="0" borderId="0" xfId="1" applyFont="1" applyBorder="1" applyAlignment="1">
      <alignment horizontal="center" vertical="center" wrapText="1"/>
    </xf>
    <xf numFmtId="0" fontId="0" fillId="0" borderId="12" xfId="1" applyFont="1" applyBorder="1" applyAlignment="1">
      <alignment horizontal="left" vertical="top" wrapText="1"/>
    </xf>
    <xf numFmtId="0" fontId="0" fillId="0" borderId="4" xfId="1" applyFont="1" applyBorder="1" applyAlignment="1">
      <alignment horizontal="left" vertical="top" wrapText="1"/>
    </xf>
    <xf numFmtId="0" fontId="0" fillId="0" borderId="17" xfId="1" applyFont="1" applyBorder="1" applyAlignment="1">
      <alignment vertical="top" wrapText="1"/>
    </xf>
    <xf numFmtId="0" fontId="0" fillId="0" borderId="17" xfId="1" applyFont="1" applyBorder="1" applyAlignment="1">
      <alignment horizontal="left" vertical="top" wrapText="1"/>
    </xf>
    <xf numFmtId="0" fontId="1" fillId="0" borderId="27" xfId="1" applyFont="1" applyFill="1" applyBorder="1" applyAlignment="1">
      <alignment horizontal="center" vertical="center" textRotation="90" wrapText="1"/>
    </xf>
    <xf numFmtId="0" fontId="1" fillId="0" borderId="0" xfId="1" applyFont="1" applyFill="1" applyBorder="1" applyAlignment="1">
      <alignment horizontal="center" vertical="center" textRotation="90" wrapText="1"/>
    </xf>
    <xf numFmtId="0" fontId="1" fillId="0" borderId="35" xfId="1" applyFont="1" applyFill="1" applyBorder="1" applyAlignment="1">
      <alignment horizontal="center" vertical="center" textRotation="90" wrapText="1"/>
    </xf>
    <xf numFmtId="0" fontId="1" fillId="0" borderId="4" xfId="1" applyFont="1" applyFill="1" applyBorder="1" applyAlignment="1">
      <alignment horizontal="center" vertical="center" textRotation="90" wrapText="1"/>
    </xf>
    <xf numFmtId="0" fontId="1" fillId="0" borderId="34" xfId="1" applyFont="1" applyFill="1" applyBorder="1" applyAlignment="1">
      <alignment horizontal="center" vertical="center" textRotation="90" wrapText="1"/>
    </xf>
    <xf numFmtId="0" fontId="6" fillId="0" borderId="12" xfId="1" applyFont="1" applyBorder="1" applyAlignment="1">
      <alignment horizontal="left" vertical="center" wrapText="1"/>
    </xf>
    <xf numFmtId="0" fontId="0" fillId="0" borderId="12" xfId="1" applyFont="1" applyBorder="1" applyAlignment="1">
      <alignment horizontal="left" vertical="center" wrapText="1"/>
    </xf>
    <xf numFmtId="0" fontId="1" fillId="0" borderId="48" xfId="1" applyFont="1" applyBorder="1"/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0" fillId="0" borderId="12" xfId="1" applyFont="1" applyBorder="1" applyAlignment="1">
      <alignment horizontal="left" vertical="top"/>
    </xf>
    <xf numFmtId="0" fontId="6" fillId="0" borderId="12" xfId="1" applyFont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textRotation="90" wrapText="1"/>
    </xf>
    <xf numFmtId="0" fontId="1" fillId="0" borderId="0" xfId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164" fontId="0" fillId="0" borderId="9" xfId="1" applyNumberFormat="1" applyFont="1" applyBorder="1" applyAlignment="1">
      <alignment vertical="top" wrapText="1"/>
    </xf>
    <xf numFmtId="164" fontId="0" fillId="0" borderId="4" xfId="1" applyNumberFormat="1" applyFont="1" applyBorder="1" applyAlignment="1">
      <alignment vertical="top" wrapText="1"/>
    </xf>
    <xf numFmtId="2" fontId="3" fillId="0" borderId="0" xfId="1" applyNumberFormat="1" applyFont="1"/>
    <xf numFmtId="164" fontId="0" fillId="0" borderId="19" xfId="1" applyNumberFormat="1" applyFont="1" applyBorder="1" applyAlignment="1">
      <alignment horizontal="left" vertical="top" wrapText="1"/>
    </xf>
    <xf numFmtId="164" fontId="0" fillId="0" borderId="4" xfId="1" applyNumberFormat="1" applyFont="1" applyBorder="1" applyAlignment="1">
      <alignment horizontal="left" vertical="top" wrapText="1"/>
    </xf>
    <xf numFmtId="0" fontId="0" fillId="0" borderId="4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0" fillId="0" borderId="19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center" wrapText="1"/>
    </xf>
    <xf numFmtId="0" fontId="0" fillId="0" borderId="26" xfId="1" applyFont="1" applyBorder="1" applyAlignment="1">
      <alignment horizontal="left" vertical="top" wrapText="1"/>
    </xf>
    <xf numFmtId="0" fontId="0" fillId="0" borderId="26" xfId="1" applyFont="1" applyBorder="1" applyAlignment="1">
      <alignment horizontal="left" vertical="center" wrapText="1"/>
    </xf>
    <xf numFmtId="0" fontId="0" fillId="0" borderId="17" xfId="1" applyFont="1" applyBorder="1" applyAlignment="1">
      <alignment horizontal="left" vertical="center" wrapText="1"/>
    </xf>
    <xf numFmtId="0" fontId="0" fillId="0" borderId="26" xfId="1" applyFont="1" applyFill="1" applyBorder="1" applyAlignment="1">
      <alignment horizontal="left" vertical="top" wrapText="1"/>
    </xf>
    <xf numFmtId="0" fontId="0" fillId="0" borderId="12" xfId="1" applyFont="1" applyFill="1" applyBorder="1" applyAlignment="1">
      <alignment horizontal="left" vertical="top" wrapText="1"/>
    </xf>
    <xf numFmtId="0" fontId="0" fillId="0" borderId="19" xfId="1" applyFont="1" applyFill="1" applyBorder="1" applyAlignment="1">
      <alignment horizontal="left" vertical="top" wrapText="1"/>
    </xf>
    <xf numFmtId="0" fontId="0" fillId="0" borderId="4" xfId="1" applyFont="1" applyFill="1" applyBorder="1" applyAlignment="1">
      <alignment horizontal="left" vertical="top" wrapText="1"/>
    </xf>
    <xf numFmtId="0" fontId="0" fillId="0" borderId="17" xfId="1" applyFont="1" applyFill="1" applyBorder="1" applyAlignment="1">
      <alignment vertical="top" wrapText="1"/>
    </xf>
    <xf numFmtId="0" fontId="0" fillId="0" borderId="27" xfId="1" applyFont="1" applyFill="1" applyBorder="1" applyAlignment="1">
      <alignment vertical="top" wrapText="1"/>
    </xf>
    <xf numFmtId="14" fontId="0" fillId="0" borderId="12" xfId="1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14" fontId="0" fillId="0" borderId="4" xfId="1" applyNumberFormat="1" applyFont="1" applyBorder="1" applyAlignment="1">
      <alignment horizontal="left" vertical="top" wrapText="1"/>
    </xf>
    <xf numFmtId="0" fontId="0" fillId="0" borderId="25" xfId="1" applyFont="1" applyBorder="1" applyAlignment="1">
      <alignment vertical="top" wrapText="1"/>
    </xf>
    <xf numFmtId="14" fontId="0" fillId="0" borderId="34" xfId="1" applyNumberFormat="1" applyFont="1" applyBorder="1" applyAlignment="1">
      <alignment horizontal="left" vertical="top" wrapText="1"/>
    </xf>
    <xf numFmtId="14" fontId="0" fillId="0" borderId="23" xfId="1" applyNumberFormat="1" applyFont="1" applyBorder="1" applyAlignment="1">
      <alignment horizontal="left" vertical="top" wrapText="1"/>
    </xf>
    <xf numFmtId="14" fontId="6" fillId="0" borderId="19" xfId="1" applyNumberFormat="1" applyFont="1" applyBorder="1" applyAlignment="1">
      <alignment horizontal="left" vertical="top" wrapText="1"/>
    </xf>
    <xf numFmtId="0" fontId="9" fillId="20" borderId="0" xfId="0" applyFont="1" applyFill="1" applyBorder="1"/>
    <xf numFmtId="0" fontId="8" fillId="20" borderId="5" xfId="0" applyFont="1" applyFill="1" applyBorder="1"/>
    <xf numFmtId="0" fontId="9" fillId="20" borderId="6" xfId="0" applyFont="1" applyFill="1" applyBorder="1"/>
    <xf numFmtId="0" fontId="9" fillId="20" borderId="7" xfId="0" applyFont="1" applyFill="1" applyBorder="1"/>
    <xf numFmtId="0" fontId="8" fillId="20" borderId="1" xfId="0" applyFont="1" applyFill="1" applyBorder="1"/>
    <xf numFmtId="0" fontId="9" fillId="20" borderId="2" xfId="0" applyFont="1" applyFill="1" applyBorder="1"/>
    <xf numFmtId="0" fontId="8" fillId="20" borderId="8" xfId="1" applyFont="1" applyFill="1" applyBorder="1"/>
    <xf numFmtId="0" fontId="9" fillId="20" borderId="9" xfId="0" applyFont="1" applyFill="1" applyBorder="1"/>
    <xf numFmtId="0" fontId="10" fillId="20" borderId="9" xfId="1" applyFont="1" applyFill="1" applyBorder="1" applyAlignment="1">
      <alignment vertical="center"/>
    </xf>
    <xf numFmtId="0" fontId="10" fillId="20" borderId="10" xfId="1" applyFont="1" applyFill="1" applyBorder="1" applyAlignment="1">
      <alignment vertical="center"/>
    </xf>
    <xf numFmtId="0" fontId="0" fillId="0" borderId="17" xfId="1" applyFont="1" applyFill="1" applyBorder="1" applyAlignment="1">
      <alignment horizontal="left" vertical="top" wrapText="1"/>
    </xf>
    <xf numFmtId="0" fontId="0" fillId="0" borderId="12" xfId="1" applyFont="1" applyBorder="1" applyAlignment="1">
      <alignment horizontal="left" vertical="top" wrapText="1"/>
    </xf>
    <xf numFmtId="0" fontId="0" fillId="0" borderId="12" xfId="1" applyFont="1" applyBorder="1" applyAlignment="1">
      <alignment vertical="top" wrapText="1"/>
    </xf>
    <xf numFmtId="0" fontId="0" fillId="0" borderId="4" xfId="1" applyFont="1" applyBorder="1" applyAlignment="1">
      <alignment horizontal="left" vertical="top" wrapText="1"/>
    </xf>
    <xf numFmtId="0" fontId="1" fillId="0" borderId="0" xfId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20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1" fillId="0" borderId="43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6" xfId="1" applyFont="1" applyBorder="1" applyAlignment="1">
      <alignment horizontal="center" vertical="center" wrapText="1"/>
    </xf>
    <xf numFmtId="0" fontId="1" fillId="0" borderId="49" xfId="1" applyFont="1" applyBorder="1" applyAlignment="1">
      <alignment horizontal="center" vertical="center" wrapText="1"/>
    </xf>
    <xf numFmtId="0" fontId="1" fillId="0" borderId="50" xfId="1" applyFont="1" applyBorder="1" applyAlignment="1">
      <alignment horizontal="center" vertical="center" wrapText="1"/>
    </xf>
    <xf numFmtId="0" fontId="0" fillId="0" borderId="12" xfId="1" applyFont="1" applyBorder="1" applyAlignment="1">
      <alignment vertical="top" wrapText="1"/>
    </xf>
    <xf numFmtId="0" fontId="2" fillId="0" borderId="19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2" fontId="2" fillId="9" borderId="19" xfId="1" applyNumberFormat="1" applyFont="1" applyFill="1" applyBorder="1" applyAlignment="1">
      <alignment horizontal="center" vertical="center"/>
    </xf>
    <xf numFmtId="2" fontId="2" fillId="9" borderId="12" xfId="1" applyNumberFormat="1" applyFont="1" applyFill="1" applyBorder="1" applyAlignment="1">
      <alignment horizontal="center" vertical="center"/>
    </xf>
    <xf numFmtId="2" fontId="2" fillId="9" borderId="4" xfId="1" applyNumberFormat="1" applyFont="1" applyFill="1" applyBorder="1" applyAlignment="1">
      <alignment horizontal="center" vertical="center"/>
    </xf>
    <xf numFmtId="2" fontId="3" fillId="10" borderId="19" xfId="1" applyNumberFormat="1" applyFont="1" applyFill="1" applyBorder="1" applyAlignment="1">
      <alignment horizontal="center" vertical="center"/>
    </xf>
    <xf numFmtId="2" fontId="3" fillId="10" borderId="12" xfId="1" applyNumberFormat="1" applyFont="1" applyFill="1" applyBorder="1" applyAlignment="1">
      <alignment horizontal="center" vertical="center"/>
    </xf>
    <xf numFmtId="2" fontId="3" fillId="10" borderId="4" xfId="1" applyNumberFormat="1" applyFont="1" applyFill="1" applyBorder="1" applyAlignment="1">
      <alignment horizontal="center" vertical="center"/>
    </xf>
    <xf numFmtId="2" fontId="2" fillId="4" borderId="19" xfId="1" applyNumberFormat="1" applyFont="1" applyFill="1" applyBorder="1" applyAlignment="1">
      <alignment horizontal="center" vertical="center"/>
    </xf>
    <xf numFmtId="2" fontId="2" fillId="4" borderId="12" xfId="1" applyNumberFormat="1" applyFont="1" applyFill="1" applyBorder="1" applyAlignment="1">
      <alignment horizontal="center" vertical="center"/>
    </xf>
    <xf numFmtId="2" fontId="2" fillId="4" borderId="4" xfId="1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46" xfId="1" applyFont="1" applyBorder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 wrapText="1"/>
    </xf>
    <xf numFmtId="0" fontId="1" fillId="0" borderId="30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31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center" vertical="center" wrapText="1"/>
    </xf>
    <xf numFmtId="0" fontId="0" fillId="0" borderId="17" xfId="1" applyFont="1" applyBorder="1" applyAlignment="1">
      <alignment horizontal="left" vertical="top" wrapText="1"/>
    </xf>
    <xf numFmtId="0" fontId="0" fillId="0" borderId="27" xfId="1" applyFont="1" applyBorder="1" applyAlignment="1">
      <alignment horizontal="left" vertical="top" wrapText="1"/>
    </xf>
    <xf numFmtId="0" fontId="0" fillId="0" borderId="12" xfId="1" applyFont="1" applyBorder="1" applyAlignment="1">
      <alignment horizontal="left" vertical="top" wrapText="1"/>
    </xf>
    <xf numFmtId="0" fontId="1" fillId="0" borderId="29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3" fillId="10" borderId="43" xfId="1" applyFont="1" applyFill="1" applyBorder="1" applyAlignment="1">
      <alignment horizontal="center" vertical="center" wrapText="1"/>
    </xf>
    <xf numFmtId="0" fontId="3" fillId="10" borderId="15" xfId="1" applyFont="1" applyFill="1" applyBorder="1" applyAlignment="1">
      <alignment horizontal="center" vertical="center" wrapText="1"/>
    </xf>
    <xf numFmtId="0" fontId="3" fillId="10" borderId="3" xfId="1" applyFont="1" applyFill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2" fillId="18" borderId="7" xfId="1" applyFont="1" applyFill="1" applyBorder="1" applyAlignment="1">
      <alignment horizontal="center" vertical="center" textRotation="90" wrapText="1"/>
    </xf>
    <xf numFmtId="0" fontId="2" fillId="18" borderId="10" xfId="1" applyFont="1" applyFill="1" applyBorder="1" applyAlignment="1">
      <alignment horizontal="center" vertical="center" textRotation="90" wrapText="1"/>
    </xf>
    <xf numFmtId="0" fontId="2" fillId="17" borderId="28" xfId="1" applyFont="1" applyFill="1" applyBorder="1" applyAlignment="1">
      <alignment horizontal="center" vertical="center" textRotation="90" wrapText="1"/>
    </xf>
    <xf numFmtId="0" fontId="2" fillId="17" borderId="30" xfId="1" applyFont="1" applyFill="1" applyBorder="1" applyAlignment="1">
      <alignment horizontal="center" vertical="center" textRotation="90" wrapText="1"/>
    </xf>
    <xf numFmtId="0" fontId="2" fillId="16" borderId="28" xfId="1" applyFont="1" applyFill="1" applyBorder="1" applyAlignment="1">
      <alignment horizontal="center" vertical="center" textRotation="90" wrapText="1"/>
    </xf>
    <xf numFmtId="0" fontId="2" fillId="16" borderId="30" xfId="1" applyFont="1" applyFill="1" applyBorder="1" applyAlignment="1">
      <alignment horizontal="center" vertical="center" textRotation="90" wrapText="1"/>
    </xf>
    <xf numFmtId="0" fontId="1" fillId="14" borderId="31" xfId="1" applyFont="1" applyFill="1" applyBorder="1" applyAlignment="1">
      <alignment horizontal="center" vertical="center" wrapText="1"/>
    </xf>
    <xf numFmtId="0" fontId="1" fillId="14" borderId="33" xfId="1" applyFont="1" applyFill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" fontId="2" fillId="0" borderId="19" xfId="1" applyNumberFormat="1" applyFont="1" applyFill="1" applyBorder="1" applyAlignment="1">
      <alignment horizontal="center" vertical="center"/>
    </xf>
    <xf numFmtId="1" fontId="2" fillId="0" borderId="12" xfId="1" applyNumberFormat="1" applyFont="1" applyFill="1" applyBorder="1" applyAlignment="1">
      <alignment horizontal="center" vertical="center"/>
    </xf>
    <xf numFmtId="1" fontId="2" fillId="0" borderId="4" xfId="1" applyNumberFormat="1" applyFont="1" applyFill="1" applyBorder="1" applyAlignment="1">
      <alignment horizontal="center" vertical="center"/>
    </xf>
    <xf numFmtId="2" fontId="3" fillId="10" borderId="25" xfId="1" applyNumberFormat="1" applyFont="1" applyFill="1" applyBorder="1" applyAlignment="1">
      <alignment horizontal="center" vertical="center"/>
    </xf>
    <xf numFmtId="2" fontId="3" fillId="10" borderId="26" xfId="1" applyNumberFormat="1" applyFont="1" applyFill="1" applyBorder="1" applyAlignment="1">
      <alignment horizontal="center" vertical="center"/>
    </xf>
    <xf numFmtId="2" fontId="3" fillId="10" borderId="27" xfId="1" applyNumberFormat="1" applyFont="1" applyFill="1" applyBorder="1" applyAlignment="1">
      <alignment horizontal="center" vertical="center"/>
    </xf>
    <xf numFmtId="2" fontId="2" fillId="9" borderId="25" xfId="1" applyNumberFormat="1" applyFont="1" applyFill="1" applyBorder="1" applyAlignment="1">
      <alignment horizontal="center" vertical="center"/>
    </xf>
    <xf numFmtId="2" fontId="2" fillId="9" borderId="26" xfId="1" applyNumberFormat="1" applyFont="1" applyFill="1" applyBorder="1" applyAlignment="1">
      <alignment horizontal="center" vertical="center"/>
    </xf>
    <xf numFmtId="2" fontId="2" fillId="9" borderId="27" xfId="1" applyNumberFormat="1" applyFont="1" applyFill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0" fillId="0" borderId="4" xfId="1" applyFont="1" applyBorder="1" applyAlignment="1">
      <alignment horizontal="left" vertical="top" wrapText="1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2" fontId="2" fillId="15" borderId="25" xfId="1" applyNumberFormat="1" applyFont="1" applyFill="1" applyBorder="1" applyAlignment="1">
      <alignment horizontal="center" vertical="center"/>
    </xf>
    <xf numFmtId="2" fontId="2" fillId="15" borderId="26" xfId="1" applyNumberFormat="1" applyFont="1" applyFill="1" applyBorder="1" applyAlignment="1">
      <alignment horizontal="center" vertical="center"/>
    </xf>
    <xf numFmtId="2" fontId="2" fillId="15" borderId="27" xfId="1" applyNumberFormat="1" applyFont="1" applyFill="1" applyBorder="1" applyAlignment="1">
      <alignment horizontal="center" vertical="center"/>
    </xf>
    <xf numFmtId="2" fontId="3" fillId="10" borderId="22" xfId="1" applyNumberFormat="1" applyFont="1" applyFill="1" applyBorder="1" applyAlignment="1">
      <alignment horizontal="center" vertical="center"/>
    </xf>
    <xf numFmtId="2" fontId="3" fillId="10" borderId="23" xfId="1" applyNumberFormat="1" applyFont="1" applyFill="1" applyBorder="1" applyAlignment="1">
      <alignment horizontal="center" vertical="center"/>
    </xf>
    <xf numFmtId="2" fontId="3" fillId="10" borderId="24" xfId="1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2" fontId="2" fillId="4" borderId="22" xfId="1" applyNumberFormat="1" applyFont="1" applyFill="1" applyBorder="1" applyAlignment="1">
      <alignment horizontal="center" vertical="center"/>
    </xf>
    <xf numFmtId="2" fontId="2" fillId="4" borderId="23" xfId="1" applyNumberFormat="1" applyFont="1" applyFill="1" applyBorder="1" applyAlignment="1">
      <alignment horizontal="center" vertical="center"/>
    </xf>
    <xf numFmtId="2" fontId="2" fillId="4" borderId="24" xfId="1" applyNumberFormat="1" applyFont="1" applyFill="1" applyBorder="1" applyAlignment="1">
      <alignment horizontal="center" vertical="center"/>
    </xf>
    <xf numFmtId="2" fontId="2" fillId="4" borderId="25" xfId="1" applyNumberFormat="1" applyFont="1" applyFill="1" applyBorder="1" applyAlignment="1">
      <alignment horizontal="center" vertical="center"/>
    </xf>
    <xf numFmtId="2" fontId="2" fillId="4" borderId="26" xfId="1" applyNumberFormat="1" applyFont="1" applyFill="1" applyBorder="1" applyAlignment="1">
      <alignment horizontal="center" vertical="center"/>
    </xf>
    <xf numFmtId="2" fontId="2" fillId="4" borderId="27" xfId="1" applyNumberFormat="1" applyFont="1" applyFill="1" applyBorder="1" applyAlignment="1">
      <alignment horizontal="center" vertical="center"/>
    </xf>
    <xf numFmtId="2" fontId="2" fillId="15" borderId="22" xfId="1" applyNumberFormat="1" applyFont="1" applyFill="1" applyBorder="1" applyAlignment="1">
      <alignment horizontal="center" vertical="center"/>
    </xf>
    <xf numFmtId="2" fontId="2" fillId="15" borderId="23" xfId="1" applyNumberFormat="1" applyFont="1" applyFill="1" applyBorder="1" applyAlignment="1">
      <alignment horizontal="center" vertical="center"/>
    </xf>
    <xf numFmtId="2" fontId="2" fillId="15" borderId="24" xfId="1" applyNumberFormat="1" applyFont="1" applyFill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 wrapText="1"/>
    </xf>
    <xf numFmtId="0" fontId="1" fillId="0" borderId="26" xfId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center" vertical="center" wrapText="1"/>
    </xf>
    <xf numFmtId="2" fontId="2" fillId="19" borderId="25" xfId="1" applyNumberFormat="1" applyFont="1" applyFill="1" applyBorder="1" applyAlignment="1">
      <alignment horizontal="center" vertical="center" wrapText="1"/>
    </xf>
    <xf numFmtId="2" fontId="2" fillId="19" borderId="26" xfId="1" applyNumberFormat="1" applyFont="1" applyFill="1" applyBorder="1" applyAlignment="1">
      <alignment horizontal="center" vertical="center" wrapText="1"/>
    </xf>
    <xf numFmtId="2" fontId="2" fillId="19" borderId="27" xfId="1" applyNumberFormat="1" applyFont="1" applyFill="1" applyBorder="1" applyAlignment="1">
      <alignment horizontal="center" vertical="center" wrapText="1"/>
    </xf>
    <xf numFmtId="1" fontId="2" fillId="0" borderId="25" xfId="1" applyNumberFormat="1" applyFont="1" applyFill="1" applyBorder="1" applyAlignment="1">
      <alignment horizontal="center" vertical="center"/>
    </xf>
    <xf numFmtId="1" fontId="2" fillId="0" borderId="26" xfId="1" applyNumberFormat="1" applyFont="1" applyFill="1" applyBorder="1" applyAlignment="1">
      <alignment horizontal="center" vertical="center"/>
    </xf>
    <xf numFmtId="1" fontId="2" fillId="0" borderId="27" xfId="1" applyNumberFormat="1" applyFont="1" applyFill="1" applyBorder="1" applyAlignment="1">
      <alignment horizontal="center" vertical="center"/>
    </xf>
    <xf numFmtId="2" fontId="2" fillId="19" borderId="25" xfId="1" applyNumberFormat="1" applyFont="1" applyFill="1" applyBorder="1" applyAlignment="1">
      <alignment horizontal="center" vertical="center"/>
    </xf>
    <xf numFmtId="2" fontId="2" fillId="19" borderId="26" xfId="1" applyNumberFormat="1" applyFont="1" applyFill="1" applyBorder="1" applyAlignment="1">
      <alignment horizontal="center" vertical="center"/>
    </xf>
    <xf numFmtId="2" fontId="2" fillId="19" borderId="27" xfId="1" applyNumberFormat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left" vertical="center" wrapText="1"/>
    </xf>
    <xf numFmtId="0" fontId="6" fillId="0" borderId="36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0" fillId="0" borderId="25" xfId="1" applyFont="1" applyBorder="1" applyAlignment="1">
      <alignment horizontal="left" vertical="top" wrapText="1"/>
    </xf>
    <xf numFmtId="0" fontId="0" fillId="0" borderId="26" xfId="1" applyFont="1" applyBorder="1" applyAlignment="1">
      <alignment horizontal="left" vertical="top" wrapText="1"/>
    </xf>
    <xf numFmtId="0" fontId="0" fillId="0" borderId="11" xfId="1" applyFont="1" applyBorder="1" applyAlignment="1">
      <alignment horizontal="left" vertical="top" wrapText="1"/>
    </xf>
    <xf numFmtId="14" fontId="0" fillId="0" borderId="25" xfId="1" applyNumberFormat="1" applyFont="1" applyBorder="1" applyAlignment="1">
      <alignment horizontal="left" vertical="top" wrapText="1"/>
    </xf>
    <xf numFmtId="14" fontId="0" fillId="0" borderId="26" xfId="1" applyNumberFormat="1" applyFont="1" applyBorder="1" applyAlignment="1">
      <alignment horizontal="left" vertical="top" wrapText="1"/>
    </xf>
    <xf numFmtId="14" fontId="0" fillId="0" borderId="11" xfId="1" applyNumberFormat="1" applyFont="1" applyBorder="1" applyAlignment="1">
      <alignment horizontal="left" vertical="top" wrapText="1"/>
    </xf>
    <xf numFmtId="164" fontId="0" fillId="0" borderId="17" xfId="1" applyNumberFormat="1" applyFont="1" applyBorder="1" applyAlignment="1">
      <alignment horizontal="left" vertical="top" wrapText="1"/>
    </xf>
    <xf numFmtId="164" fontId="0" fillId="0" borderId="27" xfId="1" applyNumberFormat="1" applyFont="1" applyBorder="1" applyAlignment="1">
      <alignment horizontal="left" vertical="top" wrapText="1"/>
    </xf>
    <xf numFmtId="0" fontId="0" fillId="0" borderId="17" xfId="1" applyFont="1" applyBorder="1" applyAlignment="1">
      <alignment horizontal="left" vertical="center" wrapText="1"/>
    </xf>
    <xf numFmtId="0" fontId="0" fillId="0" borderId="26" xfId="1" applyFont="1" applyBorder="1" applyAlignment="1">
      <alignment horizontal="left" vertical="center" wrapText="1"/>
    </xf>
    <xf numFmtId="0" fontId="0" fillId="0" borderId="27" xfId="1" applyFont="1" applyBorder="1" applyAlignment="1">
      <alignment horizontal="left" vertical="center" wrapText="1"/>
    </xf>
    <xf numFmtId="0" fontId="2" fillId="9" borderId="25" xfId="1" applyFont="1" applyFill="1" applyBorder="1" applyAlignment="1">
      <alignment horizontal="center" vertical="center" wrapText="1"/>
    </xf>
    <xf numFmtId="0" fontId="2" fillId="9" borderId="26" xfId="1" applyFont="1" applyFill="1" applyBorder="1" applyAlignment="1">
      <alignment horizontal="center" vertical="center" wrapText="1"/>
    </xf>
    <xf numFmtId="0" fontId="2" fillId="9" borderId="27" xfId="1" applyFont="1" applyFill="1" applyBorder="1" applyAlignment="1">
      <alignment horizontal="center" vertical="center" wrapText="1"/>
    </xf>
    <xf numFmtId="0" fontId="3" fillId="10" borderId="25" xfId="1" applyFont="1" applyFill="1" applyBorder="1" applyAlignment="1">
      <alignment horizontal="center" vertical="center" wrapText="1"/>
    </xf>
    <xf numFmtId="0" fontId="3" fillId="10" borderId="26" xfId="1" applyFont="1" applyFill="1" applyBorder="1" applyAlignment="1">
      <alignment horizontal="center" vertical="center" wrapText="1"/>
    </xf>
    <xf numFmtId="0" fontId="3" fillId="10" borderId="27" xfId="1" applyFont="1" applyFill="1" applyBorder="1" applyAlignment="1">
      <alignment horizontal="center" vertical="center" wrapText="1"/>
    </xf>
    <xf numFmtId="0" fontId="0" fillId="0" borderId="17" xfId="1" applyFont="1" applyFill="1" applyBorder="1" applyAlignment="1">
      <alignment horizontal="left" vertical="top" wrapText="1"/>
    </xf>
    <xf numFmtId="0" fontId="0" fillId="0" borderId="26" xfId="1" applyFont="1" applyFill="1" applyBorder="1" applyAlignment="1">
      <alignment horizontal="left" vertical="top" wrapText="1"/>
    </xf>
    <xf numFmtId="0" fontId="0" fillId="0" borderId="27" xfId="1" applyFont="1" applyFill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26" xfId="1" applyFont="1" applyBorder="1" applyAlignment="1">
      <alignment horizontal="left" vertical="top" wrapText="1"/>
    </xf>
    <xf numFmtId="0" fontId="6" fillId="0" borderId="27" xfId="1" applyFont="1" applyBorder="1" applyAlignment="1">
      <alignment horizontal="left" vertical="top" wrapText="1"/>
    </xf>
    <xf numFmtId="0" fontId="0" fillId="0" borderId="11" xfId="1" applyFont="1" applyFill="1" applyBorder="1" applyAlignment="1">
      <alignment horizontal="left" vertical="top" wrapText="1"/>
    </xf>
  </cellXfs>
  <cellStyles count="10">
    <cellStyle name="Bold text" xfId="2"/>
    <cellStyle name="Col header" xfId="6"/>
    <cellStyle name="Date" xfId="7"/>
    <cellStyle name="Date &amp; time" xfId="9"/>
    <cellStyle name="Money" xfId="4"/>
    <cellStyle name="Normale" xfId="0" builtinId="0"/>
    <cellStyle name="Number" xfId="3"/>
    <cellStyle name="Percentage" xfId="5"/>
    <cellStyle name="Text" xfId="1"/>
    <cellStyle name="Time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6"/>
  <sheetViews>
    <sheetView showGridLines="0" tabSelected="1" zoomScaleNormal="100" workbookViewId="0">
      <selection activeCell="D7" sqref="D7"/>
    </sheetView>
  </sheetViews>
  <sheetFormatPr defaultColWidth="10.7109375" defaultRowHeight="15" x14ac:dyDescent="0.25"/>
  <cols>
    <col min="2" max="2" width="21.140625" customWidth="1"/>
    <col min="3" max="3" width="18.28515625" customWidth="1"/>
    <col min="4" max="4" width="35.28515625" customWidth="1"/>
    <col min="5" max="5" width="40.140625" customWidth="1"/>
    <col min="6" max="6" width="7.5703125" customWidth="1"/>
    <col min="7" max="8" width="5.7109375" customWidth="1"/>
    <col min="9" max="9" width="6.7109375" customWidth="1"/>
    <col min="10" max="10" width="5.5703125" customWidth="1"/>
    <col min="11" max="11" width="5" customWidth="1"/>
    <col min="12" max="12" width="12.5703125" customWidth="1"/>
    <col min="13" max="15" width="7.140625" customWidth="1"/>
    <col min="16" max="16" width="12.85546875" customWidth="1"/>
    <col min="17" max="17" width="11.140625" customWidth="1"/>
    <col min="18" max="18" width="11.28515625" customWidth="1"/>
    <col min="19" max="19" width="33.42578125" customWidth="1"/>
    <col min="20" max="20" width="22.140625" customWidth="1"/>
    <col min="21" max="21" width="15.42578125" customWidth="1"/>
  </cols>
  <sheetData>
    <row r="1" spans="2:21" ht="31.5" x14ac:dyDescent="0.5">
      <c r="B1" s="137" t="s">
        <v>149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9"/>
    </row>
    <row r="2" spans="2:21" ht="31.5" x14ac:dyDescent="0.5">
      <c r="B2" s="140" t="s">
        <v>285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41"/>
    </row>
    <row r="3" spans="2:21" ht="31.5" x14ac:dyDescent="0.5">
      <c r="B3" s="140" t="s">
        <v>286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41"/>
    </row>
    <row r="4" spans="2:21" ht="32.25" thickBot="1" x14ac:dyDescent="0.55000000000000004">
      <c r="B4" s="142" t="s">
        <v>159</v>
      </c>
      <c r="C4" s="143"/>
      <c r="D4" s="143"/>
      <c r="E4" s="143"/>
      <c r="F4" s="144"/>
      <c r="G4" s="144"/>
      <c r="H4" s="144"/>
      <c r="I4" s="144"/>
      <c r="J4" s="144"/>
      <c r="K4" s="144"/>
      <c r="L4" s="144"/>
      <c r="M4" s="145"/>
      <c r="N4" s="24"/>
      <c r="O4" s="24"/>
      <c r="P4" s="24"/>
      <c r="Q4" s="24"/>
      <c r="R4" s="24"/>
    </row>
    <row r="5" spans="2:21" ht="32.25" thickBot="1" x14ac:dyDescent="0.55000000000000004">
      <c r="B5" s="17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2:21" ht="19.5" thickBot="1" x14ac:dyDescent="0.3">
      <c r="B6" s="18"/>
      <c r="C6" s="19"/>
      <c r="D6" s="19"/>
      <c r="E6" s="19"/>
      <c r="F6" s="199" t="s">
        <v>36</v>
      </c>
      <c r="G6" s="200"/>
      <c r="H6" s="200"/>
      <c r="I6" s="200"/>
      <c r="J6" s="200"/>
      <c r="K6" s="201"/>
      <c r="L6" s="205" t="s">
        <v>197</v>
      </c>
      <c r="M6" s="202" t="s">
        <v>37</v>
      </c>
      <c r="N6" s="203"/>
      <c r="O6" s="203"/>
      <c r="P6" s="204"/>
      <c r="Q6" s="207" t="s">
        <v>39</v>
      </c>
      <c r="R6" s="209" t="s">
        <v>38</v>
      </c>
      <c r="S6" s="211" t="s">
        <v>117</v>
      </c>
      <c r="T6" s="213" t="s">
        <v>2</v>
      </c>
      <c r="U6" s="194" t="s">
        <v>150</v>
      </c>
    </row>
    <row r="7" spans="2:21" s="2" customFormat="1" ht="135.75" thickBot="1" x14ac:dyDescent="0.3">
      <c r="B7" s="64" t="s">
        <v>3</v>
      </c>
      <c r="C7" s="65" t="s">
        <v>0</v>
      </c>
      <c r="D7" s="65" t="s">
        <v>158</v>
      </c>
      <c r="E7" s="65" t="s">
        <v>1</v>
      </c>
      <c r="F7" s="94" t="s">
        <v>27</v>
      </c>
      <c r="G7" s="94" t="s">
        <v>29</v>
      </c>
      <c r="H7" s="94" t="s">
        <v>31</v>
      </c>
      <c r="I7" s="94" t="s">
        <v>33</v>
      </c>
      <c r="J7" s="94" t="s">
        <v>34</v>
      </c>
      <c r="K7" s="94" t="s">
        <v>35</v>
      </c>
      <c r="L7" s="206"/>
      <c r="M7" s="96" t="s">
        <v>28</v>
      </c>
      <c r="N7" s="97" t="s">
        <v>30</v>
      </c>
      <c r="O7" s="97" t="s">
        <v>32</v>
      </c>
      <c r="P7" s="98" t="s">
        <v>143</v>
      </c>
      <c r="Q7" s="208"/>
      <c r="R7" s="210"/>
      <c r="S7" s="212"/>
      <c r="T7" s="214"/>
      <c r="U7" s="195"/>
    </row>
    <row r="8" spans="2:21" s="2" customFormat="1" ht="15.75" thickBot="1" x14ac:dyDescent="0.3">
      <c r="B8" s="87"/>
      <c r="C8" s="86"/>
      <c r="D8" s="86"/>
      <c r="E8" s="86"/>
      <c r="F8" s="95"/>
      <c r="G8" s="95"/>
      <c r="H8" s="95"/>
      <c r="I8" s="95"/>
      <c r="J8" s="95"/>
      <c r="K8" s="95"/>
      <c r="L8" s="106"/>
      <c r="M8" s="95"/>
      <c r="N8" s="95"/>
      <c r="O8" s="95"/>
      <c r="P8" s="95"/>
      <c r="Q8" s="106"/>
      <c r="R8" s="106"/>
      <c r="S8" s="107"/>
      <c r="T8" s="89"/>
      <c r="U8" s="89"/>
    </row>
    <row r="9" spans="2:21" s="2" customFormat="1" ht="30" x14ac:dyDescent="0.25">
      <c r="B9" s="159" t="s">
        <v>199</v>
      </c>
      <c r="C9" s="156" t="s">
        <v>238</v>
      </c>
      <c r="D9" s="115" t="s">
        <v>201</v>
      </c>
      <c r="E9" s="34" t="s">
        <v>216</v>
      </c>
      <c r="F9" s="253">
        <v>2</v>
      </c>
      <c r="G9" s="253">
        <v>2</v>
      </c>
      <c r="H9" s="253">
        <v>1</v>
      </c>
      <c r="I9" s="253">
        <v>1</v>
      </c>
      <c r="J9" s="253">
        <v>1</v>
      </c>
      <c r="K9" s="253">
        <v>3</v>
      </c>
      <c r="L9" s="256">
        <f>AVERAGE(F9:K9)</f>
        <v>1.6666666666666667</v>
      </c>
      <c r="M9" s="253">
        <v>1</v>
      </c>
      <c r="N9" s="253">
        <v>1</v>
      </c>
      <c r="O9" s="253">
        <v>0</v>
      </c>
      <c r="P9" s="253">
        <v>1</v>
      </c>
      <c r="Q9" s="279">
        <f>AVERAGE(M9:P11)</f>
        <v>0.75</v>
      </c>
      <c r="R9" s="282">
        <f>L9*Q9</f>
        <v>1.25</v>
      </c>
      <c r="S9" s="125" t="s">
        <v>255</v>
      </c>
      <c r="T9" s="135">
        <v>44012</v>
      </c>
      <c r="U9" s="152" t="s">
        <v>151</v>
      </c>
    </row>
    <row r="10" spans="2:21" s="2" customFormat="1" ht="45" customHeight="1" x14ac:dyDescent="0.25">
      <c r="B10" s="160"/>
      <c r="C10" s="157"/>
      <c r="D10" s="105" t="s">
        <v>202</v>
      </c>
      <c r="E10" s="105" t="s">
        <v>211</v>
      </c>
      <c r="F10" s="254"/>
      <c r="G10" s="254"/>
      <c r="H10" s="254"/>
      <c r="I10" s="254"/>
      <c r="J10" s="254"/>
      <c r="K10" s="254"/>
      <c r="L10" s="257"/>
      <c r="M10" s="254"/>
      <c r="N10" s="254"/>
      <c r="O10" s="254"/>
      <c r="P10" s="254"/>
      <c r="Q10" s="280"/>
      <c r="R10" s="283"/>
      <c r="S10" s="127" t="s">
        <v>247</v>
      </c>
      <c r="T10" s="190" t="s">
        <v>248</v>
      </c>
      <c r="U10" s="153"/>
    </row>
    <row r="11" spans="2:21" s="2" customFormat="1" ht="15.75" thickBot="1" x14ac:dyDescent="0.3">
      <c r="B11" s="160"/>
      <c r="C11" s="158"/>
      <c r="D11" s="118" t="s">
        <v>203</v>
      </c>
      <c r="E11" s="119" t="s">
        <v>212</v>
      </c>
      <c r="F11" s="255"/>
      <c r="G11" s="255"/>
      <c r="H11" s="255"/>
      <c r="I11" s="255"/>
      <c r="J11" s="255"/>
      <c r="K11" s="255"/>
      <c r="L11" s="258"/>
      <c r="M11" s="255"/>
      <c r="N11" s="255"/>
      <c r="O11" s="255"/>
      <c r="P11" s="255"/>
      <c r="Q11" s="281"/>
      <c r="R11" s="284"/>
      <c r="S11" s="128"/>
      <c r="T11" s="191"/>
      <c r="U11" s="154"/>
    </row>
    <row r="12" spans="2:21" s="2" customFormat="1" ht="30" x14ac:dyDescent="0.25">
      <c r="B12" s="160"/>
      <c r="C12" s="187" t="s">
        <v>237</v>
      </c>
      <c r="D12" s="120" t="s">
        <v>239</v>
      </c>
      <c r="E12" s="121" t="s">
        <v>242</v>
      </c>
      <c r="F12" s="253">
        <v>3</v>
      </c>
      <c r="G12" s="253">
        <v>5</v>
      </c>
      <c r="H12" s="253">
        <v>1</v>
      </c>
      <c r="I12" s="253">
        <v>3</v>
      </c>
      <c r="J12" s="253">
        <v>1</v>
      </c>
      <c r="K12" s="253">
        <v>2</v>
      </c>
      <c r="L12" s="256">
        <f>AVERAGE(F12:K12)</f>
        <v>2.5</v>
      </c>
      <c r="M12" s="253">
        <v>1</v>
      </c>
      <c r="N12" s="253">
        <v>1</v>
      </c>
      <c r="O12" s="253">
        <v>0</v>
      </c>
      <c r="P12" s="253">
        <v>2</v>
      </c>
      <c r="Q12" s="279">
        <f>AVERAGE(M12:P12)</f>
        <v>1</v>
      </c>
      <c r="R12" s="282">
        <f>L12*Q12</f>
        <v>2.5</v>
      </c>
      <c r="S12" s="123" t="s">
        <v>246</v>
      </c>
      <c r="T12" s="120" t="s">
        <v>248</v>
      </c>
      <c r="U12" s="152" t="s">
        <v>151</v>
      </c>
    </row>
    <row r="13" spans="2:21" s="2" customFormat="1" ht="45" customHeight="1" x14ac:dyDescent="0.25">
      <c r="B13" s="160"/>
      <c r="C13" s="188"/>
      <c r="D13" s="93" t="s">
        <v>240</v>
      </c>
      <c r="E13" s="122" t="s">
        <v>245</v>
      </c>
      <c r="F13" s="254"/>
      <c r="G13" s="254"/>
      <c r="H13" s="254"/>
      <c r="I13" s="254"/>
      <c r="J13" s="254"/>
      <c r="K13" s="254"/>
      <c r="L13" s="257"/>
      <c r="M13" s="254"/>
      <c r="N13" s="254"/>
      <c r="O13" s="254"/>
      <c r="P13" s="254"/>
      <c r="Q13" s="280"/>
      <c r="R13" s="283"/>
      <c r="S13" s="285" t="s">
        <v>247</v>
      </c>
      <c r="T13" s="288" t="s">
        <v>248</v>
      </c>
      <c r="U13" s="153"/>
    </row>
    <row r="14" spans="2:21" s="2" customFormat="1" x14ac:dyDescent="0.25">
      <c r="B14" s="160"/>
      <c r="C14" s="188"/>
      <c r="D14" s="190" t="s">
        <v>241</v>
      </c>
      <c r="E14" s="122" t="s">
        <v>243</v>
      </c>
      <c r="F14" s="254"/>
      <c r="G14" s="254"/>
      <c r="H14" s="254"/>
      <c r="I14" s="254"/>
      <c r="J14" s="254"/>
      <c r="K14" s="254"/>
      <c r="L14" s="257"/>
      <c r="M14" s="254"/>
      <c r="N14" s="254"/>
      <c r="O14" s="254"/>
      <c r="P14" s="254"/>
      <c r="Q14" s="280"/>
      <c r="R14" s="283"/>
      <c r="S14" s="286"/>
      <c r="T14" s="289"/>
      <c r="U14" s="153"/>
    </row>
    <row r="15" spans="2:21" s="2" customFormat="1" ht="15.75" thickBot="1" x14ac:dyDescent="0.3">
      <c r="B15" s="160"/>
      <c r="C15" s="189"/>
      <c r="D15" s="191"/>
      <c r="E15" s="122" t="s">
        <v>244</v>
      </c>
      <c r="F15" s="255"/>
      <c r="G15" s="255"/>
      <c r="H15" s="255"/>
      <c r="I15" s="255"/>
      <c r="J15" s="255"/>
      <c r="K15" s="255"/>
      <c r="L15" s="258"/>
      <c r="M15" s="255"/>
      <c r="N15" s="255"/>
      <c r="O15" s="255"/>
      <c r="P15" s="255"/>
      <c r="Q15" s="281"/>
      <c r="R15" s="284"/>
      <c r="S15" s="287"/>
      <c r="T15" s="290"/>
      <c r="U15" s="154"/>
    </row>
    <row r="16" spans="2:21" s="2" customFormat="1" ht="45" x14ac:dyDescent="0.25">
      <c r="B16" s="160"/>
      <c r="C16" s="156" t="s">
        <v>204</v>
      </c>
      <c r="D16" s="34" t="s">
        <v>205</v>
      </c>
      <c r="E16" s="34" t="s">
        <v>213</v>
      </c>
      <c r="F16" s="253">
        <v>4</v>
      </c>
      <c r="G16" s="253">
        <v>5</v>
      </c>
      <c r="H16" s="253">
        <v>3</v>
      </c>
      <c r="I16" s="253">
        <v>3</v>
      </c>
      <c r="J16" s="253">
        <v>1</v>
      </c>
      <c r="K16" s="253">
        <v>2</v>
      </c>
      <c r="L16" s="256">
        <f>AVERAGE(F16:K22)</f>
        <v>3</v>
      </c>
      <c r="M16" s="253">
        <v>1</v>
      </c>
      <c r="N16" s="253">
        <v>1</v>
      </c>
      <c r="O16" s="253">
        <v>0</v>
      </c>
      <c r="P16" s="253">
        <v>5</v>
      </c>
      <c r="Q16" s="279">
        <f>AVERAGE(M16:P22)</f>
        <v>1.75</v>
      </c>
      <c r="R16" s="282">
        <f>L16*Q16</f>
        <v>5.25</v>
      </c>
      <c r="S16" s="125" t="s">
        <v>252</v>
      </c>
      <c r="T16" s="34" t="s">
        <v>248</v>
      </c>
      <c r="U16" s="265" t="s">
        <v>151</v>
      </c>
    </row>
    <row r="17" spans="1:22" s="2" customFormat="1" x14ac:dyDescent="0.25">
      <c r="B17" s="160"/>
      <c r="C17" s="157"/>
      <c r="D17" s="90" t="s">
        <v>206</v>
      </c>
      <c r="E17" s="100" t="s">
        <v>249</v>
      </c>
      <c r="F17" s="254"/>
      <c r="G17" s="254"/>
      <c r="H17" s="254"/>
      <c r="I17" s="254"/>
      <c r="J17" s="254"/>
      <c r="K17" s="254"/>
      <c r="L17" s="257"/>
      <c r="M17" s="254"/>
      <c r="N17" s="254"/>
      <c r="O17" s="254"/>
      <c r="P17" s="254"/>
      <c r="Q17" s="280"/>
      <c r="R17" s="283"/>
      <c r="S17" s="124" t="s">
        <v>250</v>
      </c>
      <c r="T17" s="105"/>
      <c r="U17" s="266"/>
    </row>
    <row r="18" spans="1:22" s="2" customFormat="1" ht="45" x14ac:dyDescent="0.25">
      <c r="B18" s="160"/>
      <c r="C18" s="157"/>
      <c r="D18" s="90" t="s">
        <v>281</v>
      </c>
      <c r="E18" s="99"/>
      <c r="F18" s="254"/>
      <c r="G18" s="254"/>
      <c r="H18" s="254"/>
      <c r="I18" s="254"/>
      <c r="J18" s="254"/>
      <c r="K18" s="254"/>
      <c r="L18" s="257"/>
      <c r="M18" s="254"/>
      <c r="N18" s="254"/>
      <c r="O18" s="254"/>
      <c r="P18" s="254"/>
      <c r="Q18" s="280"/>
      <c r="R18" s="283"/>
      <c r="S18" s="146" t="s">
        <v>251</v>
      </c>
      <c r="T18" s="90" t="s">
        <v>248</v>
      </c>
      <c r="U18" s="266"/>
    </row>
    <row r="19" spans="1:22" s="2" customFormat="1" ht="60" x14ac:dyDescent="0.25">
      <c r="B19" s="160"/>
      <c r="C19" s="157"/>
      <c r="D19" s="90" t="s">
        <v>207</v>
      </c>
      <c r="E19" s="100" t="s">
        <v>282</v>
      </c>
      <c r="F19" s="254"/>
      <c r="G19" s="254"/>
      <c r="H19" s="254"/>
      <c r="I19" s="254"/>
      <c r="J19" s="254"/>
      <c r="K19" s="254"/>
      <c r="L19" s="257"/>
      <c r="M19" s="254"/>
      <c r="N19" s="254"/>
      <c r="O19" s="254"/>
      <c r="P19" s="254"/>
      <c r="Q19" s="280"/>
      <c r="R19" s="283"/>
      <c r="S19" s="124" t="s">
        <v>283</v>
      </c>
      <c r="T19" s="90" t="s">
        <v>248</v>
      </c>
      <c r="U19" s="266"/>
    </row>
    <row r="20" spans="1:22" s="2" customFormat="1" ht="45" customHeight="1" x14ac:dyDescent="0.25">
      <c r="B20" s="160"/>
      <c r="C20" s="157"/>
      <c r="D20" s="90" t="s">
        <v>208</v>
      </c>
      <c r="E20" s="90" t="s">
        <v>215</v>
      </c>
      <c r="F20" s="254"/>
      <c r="G20" s="254"/>
      <c r="H20" s="254"/>
      <c r="I20" s="254"/>
      <c r="J20" s="254"/>
      <c r="K20" s="254"/>
      <c r="L20" s="257"/>
      <c r="M20" s="254"/>
      <c r="N20" s="254"/>
      <c r="O20" s="254"/>
      <c r="P20" s="254"/>
      <c r="Q20" s="280"/>
      <c r="R20" s="283"/>
      <c r="S20" s="285" t="s">
        <v>253</v>
      </c>
      <c r="T20" s="190" t="s">
        <v>248</v>
      </c>
      <c r="U20" s="266"/>
    </row>
    <row r="21" spans="1:22" s="2" customFormat="1" x14ac:dyDescent="0.25">
      <c r="B21" s="160"/>
      <c r="C21" s="157"/>
      <c r="D21" s="90" t="s">
        <v>209</v>
      </c>
      <c r="E21" s="99"/>
      <c r="F21" s="254"/>
      <c r="G21" s="254"/>
      <c r="H21" s="254"/>
      <c r="I21" s="254"/>
      <c r="J21" s="254"/>
      <c r="K21" s="254"/>
      <c r="L21" s="257"/>
      <c r="M21" s="254"/>
      <c r="N21" s="254"/>
      <c r="O21" s="254"/>
      <c r="P21" s="254"/>
      <c r="Q21" s="280"/>
      <c r="R21" s="283"/>
      <c r="S21" s="291"/>
      <c r="T21" s="270"/>
      <c r="U21" s="266"/>
    </row>
    <row r="22" spans="1:22" s="2" customFormat="1" ht="45.75" thickBot="1" x14ac:dyDescent="0.3">
      <c r="B22" s="161"/>
      <c r="C22" s="158"/>
      <c r="D22" s="91" t="s">
        <v>210</v>
      </c>
      <c r="E22" s="91" t="s">
        <v>214</v>
      </c>
      <c r="F22" s="255"/>
      <c r="G22" s="255"/>
      <c r="H22" s="255"/>
      <c r="I22" s="255"/>
      <c r="J22" s="255"/>
      <c r="K22" s="255"/>
      <c r="L22" s="258"/>
      <c r="M22" s="255"/>
      <c r="N22" s="255"/>
      <c r="O22" s="255"/>
      <c r="P22" s="255"/>
      <c r="Q22" s="281"/>
      <c r="R22" s="284"/>
      <c r="S22" s="126" t="s">
        <v>254</v>
      </c>
      <c r="T22" s="149" t="s">
        <v>248</v>
      </c>
      <c r="U22" s="267"/>
    </row>
    <row r="23" spans="1:22" s="2" customFormat="1" ht="15.75" thickBot="1" x14ac:dyDescent="0.3">
      <c r="B23" s="62"/>
      <c r="C23" s="4"/>
      <c r="D23" s="4"/>
      <c r="E23" s="4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63"/>
      <c r="R23" s="52"/>
      <c r="S23" s="150"/>
      <c r="T23" s="63"/>
      <c r="U23" s="101"/>
      <c r="V23" s="68"/>
    </row>
    <row r="24" spans="1:22" ht="60" x14ac:dyDescent="0.25">
      <c r="A24" s="51"/>
      <c r="B24" s="159" t="s">
        <v>198</v>
      </c>
      <c r="C24" s="156" t="s">
        <v>200</v>
      </c>
      <c r="D24" s="34" t="s">
        <v>68</v>
      </c>
      <c r="E24" s="36" t="s">
        <v>94</v>
      </c>
      <c r="F24" s="163">
        <v>2</v>
      </c>
      <c r="G24" s="163">
        <v>5</v>
      </c>
      <c r="H24" s="163">
        <v>1</v>
      </c>
      <c r="I24" s="163">
        <v>5</v>
      </c>
      <c r="J24" s="163">
        <v>1</v>
      </c>
      <c r="K24" s="215">
        <v>3</v>
      </c>
      <c r="L24" s="175">
        <f>SUM(F24:K24)/6</f>
        <v>2.8333333333333335</v>
      </c>
      <c r="M24" s="218">
        <v>1</v>
      </c>
      <c r="N24" s="218">
        <v>1</v>
      </c>
      <c r="O24" s="218">
        <v>0</v>
      </c>
      <c r="P24" s="218">
        <v>5</v>
      </c>
      <c r="Q24" s="169">
        <f>SUM(M24:P26)/4</f>
        <v>1.75</v>
      </c>
      <c r="R24" s="172">
        <f>L24*Q24</f>
        <v>4.9583333333333339</v>
      </c>
      <c r="S24" s="36" t="s">
        <v>256</v>
      </c>
      <c r="T24" s="112" t="s">
        <v>55</v>
      </c>
      <c r="U24" s="152" t="s">
        <v>151</v>
      </c>
    </row>
    <row r="25" spans="1:22" ht="60" x14ac:dyDescent="0.25">
      <c r="B25" s="160"/>
      <c r="C25" s="157"/>
      <c r="D25" s="90" t="s">
        <v>69</v>
      </c>
      <c r="E25" s="33" t="s">
        <v>22</v>
      </c>
      <c r="F25" s="164"/>
      <c r="G25" s="164"/>
      <c r="H25" s="164"/>
      <c r="I25" s="164"/>
      <c r="J25" s="164"/>
      <c r="K25" s="216"/>
      <c r="L25" s="176"/>
      <c r="M25" s="219"/>
      <c r="N25" s="219"/>
      <c r="O25" s="219"/>
      <c r="P25" s="219"/>
      <c r="Q25" s="170"/>
      <c r="R25" s="173"/>
      <c r="S25" s="148" t="s">
        <v>25</v>
      </c>
      <c r="T25" s="71" t="s">
        <v>55</v>
      </c>
      <c r="U25" s="153"/>
    </row>
    <row r="26" spans="1:22" ht="45" x14ac:dyDescent="0.25">
      <c r="B26" s="160"/>
      <c r="C26" s="157"/>
      <c r="D26" s="90" t="s">
        <v>70</v>
      </c>
      <c r="E26" s="33" t="s">
        <v>95</v>
      </c>
      <c r="F26" s="164"/>
      <c r="G26" s="164"/>
      <c r="H26" s="164"/>
      <c r="I26" s="164"/>
      <c r="J26" s="164"/>
      <c r="K26" s="216"/>
      <c r="L26" s="176"/>
      <c r="M26" s="219"/>
      <c r="N26" s="219"/>
      <c r="O26" s="219"/>
      <c r="P26" s="219"/>
      <c r="Q26" s="170"/>
      <c r="R26" s="173"/>
      <c r="S26" s="148" t="s">
        <v>26</v>
      </c>
      <c r="T26" s="71" t="s">
        <v>55</v>
      </c>
      <c r="U26" s="153"/>
    </row>
    <row r="27" spans="1:22" ht="60" x14ac:dyDescent="0.25">
      <c r="B27" s="160"/>
      <c r="C27" s="157"/>
      <c r="D27" s="90" t="s">
        <v>71</v>
      </c>
      <c r="E27" s="33" t="s">
        <v>23</v>
      </c>
      <c r="F27" s="164"/>
      <c r="G27" s="164"/>
      <c r="H27" s="164"/>
      <c r="I27" s="164"/>
      <c r="J27" s="164"/>
      <c r="K27" s="216"/>
      <c r="L27" s="176"/>
      <c r="M27" s="219"/>
      <c r="N27" s="219"/>
      <c r="O27" s="219"/>
      <c r="P27" s="219"/>
      <c r="Q27" s="170"/>
      <c r="R27" s="173"/>
      <c r="S27" s="148" t="s">
        <v>25</v>
      </c>
      <c r="T27" s="71" t="s">
        <v>55</v>
      </c>
      <c r="U27" s="153"/>
    </row>
    <row r="28" spans="1:22" ht="45.75" thickBot="1" x14ac:dyDescent="0.3">
      <c r="B28" s="160"/>
      <c r="C28" s="158"/>
      <c r="D28" s="91" t="s">
        <v>72</v>
      </c>
      <c r="E28" s="35" t="s">
        <v>97</v>
      </c>
      <c r="F28" s="165"/>
      <c r="G28" s="165"/>
      <c r="H28" s="165"/>
      <c r="I28" s="165"/>
      <c r="J28" s="165"/>
      <c r="K28" s="217"/>
      <c r="L28" s="177"/>
      <c r="M28" s="220"/>
      <c r="N28" s="220"/>
      <c r="O28" s="220"/>
      <c r="P28" s="220"/>
      <c r="Q28" s="171"/>
      <c r="R28" s="174"/>
      <c r="S28" s="35" t="s">
        <v>157</v>
      </c>
      <c r="T28" s="113" t="s">
        <v>55</v>
      </c>
      <c r="U28" s="154"/>
    </row>
    <row r="29" spans="1:22" ht="45" x14ac:dyDescent="0.25">
      <c r="B29" s="160"/>
      <c r="C29" s="187" t="s">
        <v>160</v>
      </c>
      <c r="D29" s="34" t="s">
        <v>161</v>
      </c>
      <c r="E29" s="36" t="s">
        <v>217</v>
      </c>
      <c r="F29" s="166">
        <v>4</v>
      </c>
      <c r="G29" s="166">
        <v>2</v>
      </c>
      <c r="H29" s="166">
        <v>1</v>
      </c>
      <c r="I29" s="166">
        <v>1</v>
      </c>
      <c r="J29" s="166">
        <v>1</v>
      </c>
      <c r="K29" s="227">
        <v>3</v>
      </c>
      <c r="L29" s="244">
        <f>AVERAGE(F29:K29)</f>
        <v>2</v>
      </c>
      <c r="M29" s="259">
        <v>3</v>
      </c>
      <c r="N29" s="259">
        <v>1</v>
      </c>
      <c r="O29" s="259">
        <v>0</v>
      </c>
      <c r="P29" s="259">
        <v>5</v>
      </c>
      <c r="Q29" s="224">
        <f>AVERAGE(M29:P29)</f>
        <v>2.25</v>
      </c>
      <c r="R29" s="221">
        <f>L29*Q29</f>
        <v>4.5</v>
      </c>
      <c r="S29" s="36" t="s">
        <v>256</v>
      </c>
      <c r="T29" s="71" t="s">
        <v>55</v>
      </c>
      <c r="U29" s="152" t="s">
        <v>151</v>
      </c>
    </row>
    <row r="30" spans="1:22" ht="45" x14ac:dyDescent="0.25">
      <c r="B30" s="160"/>
      <c r="C30" s="188"/>
      <c r="D30" s="90" t="s">
        <v>162</v>
      </c>
      <c r="E30" s="33" t="s">
        <v>218</v>
      </c>
      <c r="F30" s="167"/>
      <c r="G30" s="167"/>
      <c r="H30" s="167"/>
      <c r="I30" s="167"/>
      <c r="J30" s="167"/>
      <c r="K30" s="228"/>
      <c r="L30" s="245"/>
      <c r="M30" s="260"/>
      <c r="N30" s="260"/>
      <c r="O30" s="260"/>
      <c r="P30" s="260"/>
      <c r="Q30" s="225"/>
      <c r="R30" s="222"/>
      <c r="S30" s="148" t="s">
        <v>257</v>
      </c>
      <c r="T30" s="71" t="s">
        <v>55</v>
      </c>
      <c r="U30" s="153"/>
    </row>
    <row r="31" spans="1:22" ht="45.75" thickBot="1" x14ac:dyDescent="0.3">
      <c r="B31" s="160"/>
      <c r="C31" s="189"/>
      <c r="D31" s="91" t="s">
        <v>163</v>
      </c>
      <c r="E31" s="35" t="s">
        <v>23</v>
      </c>
      <c r="F31" s="168"/>
      <c r="G31" s="168"/>
      <c r="H31" s="168"/>
      <c r="I31" s="168"/>
      <c r="J31" s="168"/>
      <c r="K31" s="229"/>
      <c r="L31" s="246"/>
      <c r="M31" s="261"/>
      <c r="N31" s="261"/>
      <c r="O31" s="261"/>
      <c r="P31" s="261"/>
      <c r="Q31" s="226"/>
      <c r="R31" s="223"/>
      <c r="S31" s="148" t="s">
        <v>26</v>
      </c>
      <c r="T31" s="71" t="s">
        <v>55</v>
      </c>
      <c r="U31" s="154"/>
    </row>
    <row r="32" spans="1:22" x14ac:dyDescent="0.25">
      <c r="B32" s="160"/>
      <c r="C32" s="156" t="s">
        <v>189</v>
      </c>
      <c r="D32" s="117" t="s">
        <v>190</v>
      </c>
      <c r="E32" s="36"/>
      <c r="F32" s="227">
        <v>4</v>
      </c>
      <c r="G32" s="227">
        <v>2</v>
      </c>
      <c r="H32" s="227">
        <v>1</v>
      </c>
      <c r="I32" s="227">
        <v>1</v>
      </c>
      <c r="J32" s="227">
        <v>1</v>
      </c>
      <c r="K32" s="227">
        <v>3</v>
      </c>
      <c r="L32" s="262">
        <f>AVERAGE(F32:K32)</f>
        <v>2</v>
      </c>
      <c r="M32" s="227">
        <v>5</v>
      </c>
      <c r="N32" s="227">
        <v>1</v>
      </c>
      <c r="O32" s="227">
        <v>0</v>
      </c>
      <c r="P32" s="227">
        <v>5</v>
      </c>
      <c r="Q32" s="224">
        <f>AVERAGE(M32:P32)</f>
        <v>2.75</v>
      </c>
      <c r="R32" s="221">
        <f>L32*Q32</f>
        <v>5.5</v>
      </c>
      <c r="S32" s="36"/>
      <c r="T32" s="34"/>
      <c r="U32" s="152" t="s">
        <v>284</v>
      </c>
      <c r="V32" s="50"/>
    </row>
    <row r="33" spans="2:22" ht="45" x14ac:dyDescent="0.25">
      <c r="B33" s="160"/>
      <c r="C33" s="157"/>
      <c r="D33" s="90" t="s">
        <v>191</v>
      </c>
      <c r="E33" s="33" t="s">
        <v>219</v>
      </c>
      <c r="F33" s="228"/>
      <c r="G33" s="228"/>
      <c r="H33" s="228"/>
      <c r="I33" s="228"/>
      <c r="J33" s="228"/>
      <c r="K33" s="228"/>
      <c r="L33" s="263"/>
      <c r="M33" s="228"/>
      <c r="N33" s="228"/>
      <c r="O33" s="228"/>
      <c r="P33" s="228"/>
      <c r="Q33" s="225"/>
      <c r="R33" s="222"/>
      <c r="S33" s="147" t="s">
        <v>258</v>
      </c>
      <c r="T33" s="90" t="s">
        <v>248</v>
      </c>
      <c r="U33" s="153"/>
      <c r="V33" s="50"/>
    </row>
    <row r="34" spans="2:22" ht="45" x14ac:dyDescent="0.25">
      <c r="B34" s="160"/>
      <c r="C34" s="157"/>
      <c r="D34" s="90" t="s">
        <v>192</v>
      </c>
      <c r="E34" s="33" t="s">
        <v>259</v>
      </c>
      <c r="F34" s="228"/>
      <c r="G34" s="228"/>
      <c r="H34" s="228"/>
      <c r="I34" s="228"/>
      <c r="J34" s="228"/>
      <c r="K34" s="228"/>
      <c r="L34" s="263"/>
      <c r="M34" s="228"/>
      <c r="N34" s="228"/>
      <c r="O34" s="228"/>
      <c r="P34" s="228"/>
      <c r="Q34" s="225"/>
      <c r="R34" s="222"/>
      <c r="S34" s="148" t="s">
        <v>290</v>
      </c>
      <c r="T34" s="90" t="s">
        <v>248</v>
      </c>
      <c r="U34" s="153"/>
      <c r="V34" s="50"/>
    </row>
    <row r="35" spans="2:22" ht="30" x14ac:dyDescent="0.25">
      <c r="B35" s="160"/>
      <c r="C35" s="157"/>
      <c r="D35" s="90" t="s">
        <v>280</v>
      </c>
      <c r="E35" s="33" t="s">
        <v>220</v>
      </c>
      <c r="F35" s="228"/>
      <c r="G35" s="228"/>
      <c r="H35" s="228"/>
      <c r="I35" s="228"/>
      <c r="J35" s="228"/>
      <c r="K35" s="228"/>
      <c r="L35" s="263"/>
      <c r="M35" s="228"/>
      <c r="N35" s="228"/>
      <c r="O35" s="228"/>
      <c r="P35" s="228"/>
      <c r="Q35" s="225"/>
      <c r="R35" s="222"/>
      <c r="S35" s="148" t="s">
        <v>260</v>
      </c>
      <c r="T35" s="90" t="s">
        <v>261</v>
      </c>
      <c r="U35" s="153"/>
      <c r="V35" s="50"/>
    </row>
    <row r="36" spans="2:22" ht="30" x14ac:dyDescent="0.25">
      <c r="B36" s="160"/>
      <c r="C36" s="157"/>
      <c r="D36" s="100" t="s">
        <v>193</v>
      </c>
      <c r="E36" s="33"/>
      <c r="F36" s="228"/>
      <c r="G36" s="228"/>
      <c r="H36" s="228"/>
      <c r="I36" s="228"/>
      <c r="J36" s="228"/>
      <c r="K36" s="228"/>
      <c r="L36" s="263"/>
      <c r="M36" s="228"/>
      <c r="N36" s="228"/>
      <c r="O36" s="228"/>
      <c r="P36" s="228"/>
      <c r="Q36" s="225"/>
      <c r="R36" s="222"/>
      <c r="S36" s="148" t="s">
        <v>287</v>
      </c>
      <c r="T36" s="90" t="s">
        <v>248</v>
      </c>
      <c r="U36" s="153"/>
      <c r="V36" s="50"/>
    </row>
    <row r="37" spans="2:22" ht="30" x14ac:dyDescent="0.25">
      <c r="B37" s="160"/>
      <c r="C37" s="157"/>
      <c r="D37" s="100" t="s">
        <v>194</v>
      </c>
      <c r="E37" s="33" t="s">
        <v>221</v>
      </c>
      <c r="F37" s="228"/>
      <c r="G37" s="228"/>
      <c r="H37" s="228"/>
      <c r="I37" s="228"/>
      <c r="J37" s="228"/>
      <c r="K37" s="228"/>
      <c r="L37" s="263"/>
      <c r="M37" s="228"/>
      <c r="N37" s="228"/>
      <c r="O37" s="228"/>
      <c r="P37" s="228"/>
      <c r="Q37" s="225"/>
      <c r="R37" s="222"/>
      <c r="S37" s="190" t="s">
        <v>262</v>
      </c>
      <c r="T37" s="190" t="s">
        <v>55</v>
      </c>
      <c r="U37" s="153"/>
      <c r="V37" s="50"/>
    </row>
    <row r="38" spans="2:22" ht="30" x14ac:dyDescent="0.25">
      <c r="B38" s="160"/>
      <c r="C38" s="157"/>
      <c r="D38" s="100" t="s">
        <v>195</v>
      </c>
      <c r="E38" s="33"/>
      <c r="F38" s="228"/>
      <c r="G38" s="228"/>
      <c r="H38" s="228"/>
      <c r="I38" s="228"/>
      <c r="J38" s="228"/>
      <c r="K38" s="228"/>
      <c r="L38" s="263"/>
      <c r="M38" s="228"/>
      <c r="N38" s="228"/>
      <c r="O38" s="228"/>
      <c r="P38" s="228"/>
      <c r="Q38" s="225"/>
      <c r="R38" s="222"/>
      <c r="S38" s="270"/>
      <c r="T38" s="270"/>
      <c r="U38" s="153"/>
      <c r="V38" s="50"/>
    </row>
    <row r="39" spans="2:22" ht="60.75" thickBot="1" x14ac:dyDescent="0.3">
      <c r="B39" s="161"/>
      <c r="C39" s="158"/>
      <c r="D39" s="114" t="s">
        <v>196</v>
      </c>
      <c r="E39" s="35" t="s">
        <v>222</v>
      </c>
      <c r="F39" s="229"/>
      <c r="G39" s="229"/>
      <c r="H39" s="229"/>
      <c r="I39" s="229"/>
      <c r="J39" s="229"/>
      <c r="K39" s="229"/>
      <c r="L39" s="264"/>
      <c r="M39" s="229"/>
      <c r="N39" s="229"/>
      <c r="O39" s="229"/>
      <c r="P39" s="229"/>
      <c r="Q39" s="226"/>
      <c r="R39" s="223"/>
      <c r="S39" s="35" t="s">
        <v>288</v>
      </c>
      <c r="T39" s="91" t="s">
        <v>248</v>
      </c>
      <c r="U39" s="154"/>
      <c r="V39" s="50"/>
    </row>
    <row r="40" spans="2:22" ht="19.5" thickBot="1" x14ac:dyDescent="0.3">
      <c r="B40" s="22"/>
      <c r="C40" s="21"/>
      <c r="D40" s="30"/>
      <c r="E40" s="32"/>
      <c r="F40" s="20"/>
      <c r="G40" s="20"/>
      <c r="H40" s="20"/>
      <c r="I40" s="20"/>
      <c r="J40" s="20"/>
      <c r="K40" s="20"/>
      <c r="L40" s="37"/>
      <c r="M40" s="20"/>
      <c r="N40" s="20"/>
      <c r="O40" s="20"/>
      <c r="P40" s="20"/>
      <c r="Q40" s="37"/>
      <c r="R40" s="39"/>
      <c r="S40" s="32"/>
      <c r="T40" s="22"/>
      <c r="U40" s="102"/>
      <c r="V40" s="50"/>
    </row>
    <row r="41" spans="2:22" ht="45" x14ac:dyDescent="0.25">
      <c r="B41" s="159" t="s">
        <v>4</v>
      </c>
      <c r="C41" s="156" t="s">
        <v>171</v>
      </c>
      <c r="D41" s="34" t="s">
        <v>64</v>
      </c>
      <c r="E41" s="36" t="s">
        <v>141</v>
      </c>
      <c r="F41" s="163">
        <v>3</v>
      </c>
      <c r="G41" s="163">
        <v>5</v>
      </c>
      <c r="H41" s="163">
        <v>3</v>
      </c>
      <c r="I41" s="163">
        <v>5</v>
      </c>
      <c r="J41" s="163">
        <v>5</v>
      </c>
      <c r="K41" s="163">
        <v>3</v>
      </c>
      <c r="L41" s="175">
        <f>SUM(F41:K48)/6</f>
        <v>4</v>
      </c>
      <c r="M41" s="163">
        <v>2</v>
      </c>
      <c r="N41" s="163">
        <v>1</v>
      </c>
      <c r="O41" s="163">
        <v>0</v>
      </c>
      <c r="P41" s="163">
        <v>5</v>
      </c>
      <c r="Q41" s="169">
        <f>SUM(M41:P48)/4</f>
        <v>2</v>
      </c>
      <c r="R41" s="172">
        <f>L41*Q41</f>
        <v>8</v>
      </c>
      <c r="S41" s="36" t="s">
        <v>142</v>
      </c>
      <c r="T41" s="112" t="s">
        <v>55</v>
      </c>
      <c r="U41" s="152" t="s">
        <v>151</v>
      </c>
    </row>
    <row r="42" spans="2:22" ht="45" x14ac:dyDescent="0.25">
      <c r="B42" s="160"/>
      <c r="C42" s="157"/>
      <c r="D42" s="90" t="s">
        <v>96</v>
      </c>
      <c r="E42" s="33" t="s">
        <v>63</v>
      </c>
      <c r="F42" s="164"/>
      <c r="G42" s="164"/>
      <c r="H42" s="164"/>
      <c r="I42" s="164"/>
      <c r="J42" s="164"/>
      <c r="K42" s="164"/>
      <c r="L42" s="176"/>
      <c r="M42" s="164"/>
      <c r="N42" s="164"/>
      <c r="O42" s="164"/>
      <c r="P42" s="164"/>
      <c r="Q42" s="170"/>
      <c r="R42" s="173"/>
      <c r="S42" s="148" t="s">
        <v>131</v>
      </c>
      <c r="T42" s="71" t="s">
        <v>55</v>
      </c>
      <c r="U42" s="153"/>
    </row>
    <row r="43" spans="2:22" ht="60" x14ac:dyDescent="0.25">
      <c r="B43" s="160"/>
      <c r="C43" s="157"/>
      <c r="D43" s="90"/>
      <c r="E43" s="33" t="s">
        <v>76</v>
      </c>
      <c r="F43" s="164"/>
      <c r="G43" s="164"/>
      <c r="H43" s="164"/>
      <c r="I43" s="164"/>
      <c r="J43" s="164"/>
      <c r="K43" s="164"/>
      <c r="L43" s="176"/>
      <c r="M43" s="164"/>
      <c r="N43" s="164"/>
      <c r="O43" s="164"/>
      <c r="P43" s="164"/>
      <c r="Q43" s="170"/>
      <c r="R43" s="173"/>
      <c r="S43" s="148" t="s">
        <v>54</v>
      </c>
      <c r="T43" s="129">
        <v>44043</v>
      </c>
      <c r="U43" s="153"/>
    </row>
    <row r="44" spans="2:22" ht="45" x14ac:dyDescent="0.25">
      <c r="B44" s="160"/>
      <c r="C44" s="157"/>
      <c r="D44" s="90" t="s">
        <v>165</v>
      </c>
      <c r="E44" s="33" t="s">
        <v>263</v>
      </c>
      <c r="F44" s="164"/>
      <c r="G44" s="164"/>
      <c r="H44" s="164"/>
      <c r="I44" s="164"/>
      <c r="J44" s="164"/>
      <c r="K44" s="164"/>
      <c r="L44" s="176"/>
      <c r="M44" s="164"/>
      <c r="N44" s="164"/>
      <c r="O44" s="164"/>
      <c r="P44" s="164"/>
      <c r="Q44" s="170"/>
      <c r="R44" s="173"/>
      <c r="S44" s="148" t="s">
        <v>264</v>
      </c>
      <c r="T44" s="71" t="s">
        <v>55</v>
      </c>
      <c r="U44" s="153"/>
    </row>
    <row r="45" spans="2:22" ht="45" x14ac:dyDescent="0.25">
      <c r="B45" s="160"/>
      <c r="C45" s="157"/>
      <c r="D45" s="90" t="s">
        <v>169</v>
      </c>
      <c r="E45" s="33" t="s">
        <v>265</v>
      </c>
      <c r="F45" s="164"/>
      <c r="G45" s="164"/>
      <c r="H45" s="164"/>
      <c r="I45" s="164"/>
      <c r="J45" s="164"/>
      <c r="K45" s="164"/>
      <c r="L45" s="176"/>
      <c r="M45" s="164"/>
      <c r="N45" s="164"/>
      <c r="O45" s="164"/>
      <c r="P45" s="164"/>
      <c r="Q45" s="170"/>
      <c r="R45" s="173"/>
      <c r="S45" s="148" t="s">
        <v>266</v>
      </c>
      <c r="T45" s="71" t="s">
        <v>55</v>
      </c>
      <c r="U45" s="153"/>
    </row>
    <row r="46" spans="2:22" ht="45" x14ac:dyDescent="0.25">
      <c r="B46" s="160"/>
      <c r="C46" s="157"/>
      <c r="D46" s="192" t="s">
        <v>65</v>
      </c>
      <c r="E46" s="162" t="s">
        <v>8</v>
      </c>
      <c r="F46" s="164"/>
      <c r="G46" s="164"/>
      <c r="H46" s="164"/>
      <c r="I46" s="164"/>
      <c r="J46" s="164"/>
      <c r="K46" s="164"/>
      <c r="L46" s="176"/>
      <c r="M46" s="164"/>
      <c r="N46" s="164"/>
      <c r="O46" s="164"/>
      <c r="P46" s="164"/>
      <c r="Q46" s="170"/>
      <c r="R46" s="173"/>
      <c r="S46" s="148" t="s">
        <v>9</v>
      </c>
      <c r="T46" s="71" t="s">
        <v>55</v>
      </c>
      <c r="U46" s="153"/>
    </row>
    <row r="47" spans="2:22" ht="45" x14ac:dyDescent="0.25">
      <c r="B47" s="160"/>
      <c r="C47" s="157"/>
      <c r="D47" s="192"/>
      <c r="E47" s="162"/>
      <c r="F47" s="164"/>
      <c r="G47" s="164"/>
      <c r="H47" s="164"/>
      <c r="I47" s="164"/>
      <c r="J47" s="164"/>
      <c r="K47" s="164"/>
      <c r="L47" s="176"/>
      <c r="M47" s="164"/>
      <c r="N47" s="164"/>
      <c r="O47" s="164"/>
      <c r="P47" s="164"/>
      <c r="Q47" s="170"/>
      <c r="R47" s="173"/>
      <c r="S47" s="148" t="s">
        <v>118</v>
      </c>
      <c r="T47" s="71" t="s">
        <v>248</v>
      </c>
      <c r="U47" s="153"/>
    </row>
    <row r="48" spans="2:22" ht="45.75" thickBot="1" x14ac:dyDescent="0.3">
      <c r="B48" s="160"/>
      <c r="C48" s="158"/>
      <c r="D48" s="91" t="s">
        <v>168</v>
      </c>
      <c r="E48" s="116" t="s">
        <v>225</v>
      </c>
      <c r="F48" s="165"/>
      <c r="G48" s="165"/>
      <c r="H48" s="165"/>
      <c r="I48" s="165"/>
      <c r="J48" s="165"/>
      <c r="K48" s="165"/>
      <c r="L48" s="177"/>
      <c r="M48" s="165"/>
      <c r="N48" s="165"/>
      <c r="O48" s="165"/>
      <c r="P48" s="165"/>
      <c r="Q48" s="171"/>
      <c r="R48" s="174"/>
      <c r="S48" s="110" t="s">
        <v>279</v>
      </c>
      <c r="T48" s="131">
        <v>44012</v>
      </c>
      <c r="U48" s="154"/>
    </row>
    <row r="49" spans="2:22" ht="45" x14ac:dyDescent="0.25">
      <c r="B49" s="160"/>
      <c r="C49" s="156" t="s">
        <v>170</v>
      </c>
      <c r="D49" s="34" t="s">
        <v>64</v>
      </c>
      <c r="E49" s="36" t="s">
        <v>141</v>
      </c>
      <c r="F49" s="166">
        <v>5</v>
      </c>
      <c r="G49" s="166">
        <v>5</v>
      </c>
      <c r="H49" s="166">
        <v>3</v>
      </c>
      <c r="I49" s="166">
        <v>4</v>
      </c>
      <c r="J49" s="166">
        <v>5</v>
      </c>
      <c r="K49" s="166">
        <v>3</v>
      </c>
      <c r="L49" s="244">
        <f>AVERAGE(F49:K49)</f>
        <v>4.166666666666667</v>
      </c>
      <c r="M49" s="166">
        <v>1</v>
      </c>
      <c r="N49" s="166">
        <v>1</v>
      </c>
      <c r="O49" s="166">
        <v>0</v>
      </c>
      <c r="P49" s="166">
        <v>5</v>
      </c>
      <c r="Q49" s="224">
        <f>AVERAGE(M49:P51)</f>
        <v>1.75</v>
      </c>
      <c r="R49" s="221">
        <f>L49*Q49</f>
        <v>7.291666666666667</v>
      </c>
      <c r="S49" s="36" t="s">
        <v>142</v>
      </c>
      <c r="T49" s="71" t="s">
        <v>55</v>
      </c>
      <c r="U49" s="152" t="s">
        <v>151</v>
      </c>
    </row>
    <row r="50" spans="2:22" ht="60" x14ac:dyDescent="0.25">
      <c r="B50" s="160"/>
      <c r="C50" s="157"/>
      <c r="D50" s="104" t="s">
        <v>223</v>
      </c>
      <c r="E50" s="103" t="s">
        <v>226</v>
      </c>
      <c r="F50" s="167"/>
      <c r="G50" s="167"/>
      <c r="H50" s="167"/>
      <c r="I50" s="167"/>
      <c r="J50" s="167"/>
      <c r="K50" s="167"/>
      <c r="L50" s="245"/>
      <c r="M50" s="167"/>
      <c r="N50" s="167"/>
      <c r="O50" s="167"/>
      <c r="P50" s="167"/>
      <c r="Q50" s="225"/>
      <c r="R50" s="222"/>
      <c r="S50" s="148" t="s">
        <v>267</v>
      </c>
      <c r="T50" s="71" t="s">
        <v>55</v>
      </c>
      <c r="U50" s="153"/>
    </row>
    <row r="51" spans="2:22" ht="45.75" thickBot="1" x14ac:dyDescent="0.3">
      <c r="B51" s="160"/>
      <c r="C51" s="158"/>
      <c r="D51" s="91" t="s">
        <v>224</v>
      </c>
      <c r="E51" s="130" t="s">
        <v>268</v>
      </c>
      <c r="F51" s="168"/>
      <c r="G51" s="168"/>
      <c r="H51" s="168"/>
      <c r="I51" s="168"/>
      <c r="J51" s="168"/>
      <c r="K51" s="168"/>
      <c r="L51" s="246"/>
      <c r="M51" s="168"/>
      <c r="N51" s="168"/>
      <c r="O51" s="168"/>
      <c r="P51" s="168"/>
      <c r="Q51" s="226"/>
      <c r="R51" s="223"/>
      <c r="S51" s="35" t="s">
        <v>269</v>
      </c>
      <c r="T51" s="131">
        <v>43921</v>
      </c>
      <c r="U51" s="154"/>
    </row>
    <row r="52" spans="2:22" ht="45.75" thickBot="1" x14ac:dyDescent="0.3">
      <c r="B52" s="160"/>
      <c r="C52" s="156" t="s">
        <v>66</v>
      </c>
      <c r="D52" s="34" t="s">
        <v>164</v>
      </c>
      <c r="E52" s="36" t="s">
        <v>10</v>
      </c>
      <c r="F52" s="166">
        <v>5</v>
      </c>
      <c r="G52" s="166">
        <v>5</v>
      </c>
      <c r="H52" s="166">
        <v>1</v>
      </c>
      <c r="I52" s="166">
        <v>3</v>
      </c>
      <c r="J52" s="166">
        <v>1</v>
      </c>
      <c r="K52" s="166">
        <v>3</v>
      </c>
      <c r="L52" s="244">
        <f>AVERAGE(F52:K52)</f>
        <v>3</v>
      </c>
      <c r="M52" s="166">
        <v>1</v>
      </c>
      <c r="N52" s="166">
        <v>1</v>
      </c>
      <c r="O52" s="166">
        <v>0</v>
      </c>
      <c r="P52" s="166">
        <v>4</v>
      </c>
      <c r="Q52" s="224">
        <f>AVERAGE(M52:P54)</f>
        <v>1.5</v>
      </c>
      <c r="R52" s="221">
        <f>L52*Q52</f>
        <v>4.5</v>
      </c>
      <c r="S52" s="92" t="s">
        <v>269</v>
      </c>
      <c r="T52" s="131">
        <v>43921</v>
      </c>
      <c r="U52" s="152" t="s">
        <v>151</v>
      </c>
    </row>
    <row r="53" spans="2:22" ht="45" x14ac:dyDescent="0.25">
      <c r="B53" s="160"/>
      <c r="C53" s="157"/>
      <c r="D53" s="90" t="s">
        <v>166</v>
      </c>
      <c r="E53" s="33" t="s">
        <v>77</v>
      </c>
      <c r="F53" s="167"/>
      <c r="G53" s="167"/>
      <c r="H53" s="167"/>
      <c r="I53" s="167"/>
      <c r="J53" s="167"/>
      <c r="K53" s="167"/>
      <c r="L53" s="245"/>
      <c r="M53" s="167"/>
      <c r="N53" s="167"/>
      <c r="O53" s="167"/>
      <c r="P53" s="167"/>
      <c r="Q53" s="225"/>
      <c r="R53" s="222"/>
      <c r="S53" s="148" t="s">
        <v>270</v>
      </c>
      <c r="T53" s="71" t="s">
        <v>55</v>
      </c>
      <c r="U53" s="153"/>
    </row>
    <row r="54" spans="2:22" ht="45.75" thickBot="1" x14ac:dyDescent="0.3">
      <c r="B54" s="161"/>
      <c r="C54" s="158"/>
      <c r="D54" s="91" t="s">
        <v>167</v>
      </c>
      <c r="E54" s="35" t="s">
        <v>227</v>
      </c>
      <c r="F54" s="168"/>
      <c r="G54" s="168"/>
      <c r="H54" s="168"/>
      <c r="I54" s="168"/>
      <c r="J54" s="168"/>
      <c r="K54" s="168"/>
      <c r="L54" s="246"/>
      <c r="M54" s="168"/>
      <c r="N54" s="168"/>
      <c r="O54" s="168"/>
      <c r="P54" s="168"/>
      <c r="Q54" s="226"/>
      <c r="R54" s="223"/>
      <c r="S54" s="148" t="s">
        <v>270</v>
      </c>
      <c r="T54" s="71" t="s">
        <v>55</v>
      </c>
      <c r="U54" s="154"/>
    </row>
    <row r="55" spans="2:22" ht="19.5" thickBot="1" x14ac:dyDescent="0.3">
      <c r="B55" s="85"/>
      <c r="C55" s="85"/>
      <c r="D55" s="22"/>
      <c r="E55" s="81"/>
      <c r="F55" s="82"/>
      <c r="G55" s="82"/>
      <c r="H55" s="82"/>
      <c r="I55" s="82"/>
      <c r="J55" s="82"/>
      <c r="K55" s="82"/>
      <c r="L55" s="108"/>
      <c r="M55" s="82"/>
      <c r="N55" s="82"/>
      <c r="O55" s="82"/>
      <c r="P55" s="82"/>
      <c r="Q55" s="108"/>
      <c r="R55" s="39"/>
      <c r="S55" s="81"/>
      <c r="T55" s="42"/>
      <c r="U55" s="84"/>
    </row>
    <row r="56" spans="2:22" ht="60" customHeight="1" x14ac:dyDescent="0.25">
      <c r="B56" s="159" t="s">
        <v>176</v>
      </c>
      <c r="C56" s="156" t="s">
        <v>177</v>
      </c>
      <c r="D56" s="34" t="s">
        <v>228</v>
      </c>
      <c r="E56" s="36" t="s">
        <v>229</v>
      </c>
      <c r="F56" s="166">
        <v>4</v>
      </c>
      <c r="G56" s="166">
        <v>5</v>
      </c>
      <c r="H56" s="166">
        <v>3</v>
      </c>
      <c r="I56" s="166">
        <v>3</v>
      </c>
      <c r="J56" s="166">
        <v>1</v>
      </c>
      <c r="K56" s="166">
        <v>3</v>
      </c>
      <c r="L56" s="244">
        <f>AVERAGE(F56:K56)</f>
        <v>3.1666666666666665</v>
      </c>
      <c r="M56" s="166">
        <v>2</v>
      </c>
      <c r="N56" s="166">
        <v>1</v>
      </c>
      <c r="O56" s="166">
        <v>0</v>
      </c>
      <c r="P56" s="166">
        <v>3</v>
      </c>
      <c r="Q56" s="224">
        <f>AVERAGE(M56:P56)</f>
        <v>1.5</v>
      </c>
      <c r="R56" s="221">
        <f>L56*Q56</f>
        <v>4.75</v>
      </c>
      <c r="S56" s="268" t="s">
        <v>289</v>
      </c>
      <c r="T56" s="271" t="s">
        <v>248</v>
      </c>
      <c r="U56" s="152" t="s">
        <v>152</v>
      </c>
    </row>
    <row r="57" spans="2:22" ht="30" x14ac:dyDescent="0.25">
      <c r="B57" s="160"/>
      <c r="C57" s="157"/>
      <c r="D57" s="90" t="s">
        <v>178</v>
      </c>
      <c r="E57" s="33" t="s">
        <v>230</v>
      </c>
      <c r="F57" s="167"/>
      <c r="G57" s="167"/>
      <c r="H57" s="167"/>
      <c r="I57" s="167"/>
      <c r="J57" s="167"/>
      <c r="K57" s="167"/>
      <c r="L57" s="245"/>
      <c r="M57" s="167"/>
      <c r="N57" s="167"/>
      <c r="O57" s="167"/>
      <c r="P57" s="167"/>
      <c r="Q57" s="225"/>
      <c r="R57" s="222"/>
      <c r="S57" s="269"/>
      <c r="T57" s="272"/>
      <c r="U57" s="153"/>
    </row>
    <row r="58" spans="2:22" x14ac:dyDescent="0.25">
      <c r="B58" s="160"/>
      <c r="C58" s="157"/>
      <c r="D58" s="90" t="s">
        <v>179</v>
      </c>
      <c r="E58" s="33"/>
      <c r="F58" s="167"/>
      <c r="G58" s="167"/>
      <c r="H58" s="167"/>
      <c r="I58" s="167"/>
      <c r="J58" s="167"/>
      <c r="K58" s="167"/>
      <c r="L58" s="245"/>
      <c r="M58" s="167"/>
      <c r="N58" s="167"/>
      <c r="O58" s="167"/>
      <c r="P58" s="167"/>
      <c r="Q58" s="225"/>
      <c r="R58" s="222"/>
      <c r="S58" s="270"/>
      <c r="T58" s="273"/>
      <c r="U58" s="153"/>
    </row>
    <row r="59" spans="2:22" ht="45" customHeight="1" x14ac:dyDescent="0.25">
      <c r="B59" s="160"/>
      <c r="C59" s="157"/>
      <c r="D59" s="90" t="s">
        <v>272</v>
      </c>
      <c r="E59" s="33" t="s">
        <v>231</v>
      </c>
      <c r="F59" s="167"/>
      <c r="G59" s="167"/>
      <c r="H59" s="167"/>
      <c r="I59" s="167"/>
      <c r="J59" s="167"/>
      <c r="K59" s="167"/>
      <c r="L59" s="245"/>
      <c r="M59" s="167"/>
      <c r="N59" s="167"/>
      <c r="O59" s="167"/>
      <c r="P59" s="167"/>
      <c r="Q59" s="225"/>
      <c r="R59" s="222"/>
      <c r="S59" s="190" t="s">
        <v>273</v>
      </c>
      <c r="T59" s="274" t="s">
        <v>248</v>
      </c>
      <c r="U59" s="153"/>
    </row>
    <row r="60" spans="2:22" ht="15.75" thickBot="1" x14ac:dyDescent="0.3">
      <c r="B60" s="160"/>
      <c r="C60" s="158"/>
      <c r="D60" s="91" t="s">
        <v>180</v>
      </c>
      <c r="E60" s="35" t="s">
        <v>232</v>
      </c>
      <c r="F60" s="168"/>
      <c r="G60" s="168"/>
      <c r="H60" s="168"/>
      <c r="I60" s="168"/>
      <c r="J60" s="168"/>
      <c r="K60" s="168"/>
      <c r="L60" s="246"/>
      <c r="M60" s="168"/>
      <c r="N60" s="168"/>
      <c r="O60" s="168"/>
      <c r="P60" s="168"/>
      <c r="Q60" s="226"/>
      <c r="R60" s="223"/>
      <c r="S60" s="191"/>
      <c r="T60" s="275"/>
      <c r="U60" s="154"/>
    </row>
    <row r="61" spans="2:22" ht="60" x14ac:dyDescent="0.25">
      <c r="B61" s="160"/>
      <c r="C61" s="156" t="s">
        <v>181</v>
      </c>
      <c r="D61" s="34" t="s">
        <v>182</v>
      </c>
      <c r="E61" s="36" t="s">
        <v>233</v>
      </c>
      <c r="F61" s="227">
        <v>5</v>
      </c>
      <c r="G61" s="227">
        <v>5</v>
      </c>
      <c r="H61" s="227">
        <v>5</v>
      </c>
      <c r="I61" s="227">
        <v>3</v>
      </c>
      <c r="J61" s="227">
        <v>1</v>
      </c>
      <c r="K61" s="227">
        <v>3</v>
      </c>
      <c r="L61" s="262">
        <f>AVERAGE(F61:K61)</f>
        <v>3.6666666666666665</v>
      </c>
      <c r="M61" s="227">
        <v>2</v>
      </c>
      <c r="N61" s="227">
        <v>1</v>
      </c>
      <c r="O61" s="227">
        <v>0</v>
      </c>
      <c r="P61" s="227">
        <v>3</v>
      </c>
      <c r="Q61" s="224">
        <f>AVERAGE(M61:P61)</f>
        <v>1.5</v>
      </c>
      <c r="R61" s="221">
        <f>L61*Q61</f>
        <v>5.5</v>
      </c>
      <c r="S61" s="132" t="s">
        <v>271</v>
      </c>
      <c r="T61" s="134" t="s">
        <v>248</v>
      </c>
      <c r="U61" s="152" t="s">
        <v>152</v>
      </c>
      <c r="V61" s="50"/>
    </row>
    <row r="62" spans="2:22" ht="47.25" customHeight="1" x14ac:dyDescent="0.25">
      <c r="B62" s="160"/>
      <c r="C62" s="157"/>
      <c r="D62" s="90" t="s">
        <v>183</v>
      </c>
      <c r="E62" s="33" t="s">
        <v>234</v>
      </c>
      <c r="F62" s="228"/>
      <c r="G62" s="228"/>
      <c r="H62" s="228"/>
      <c r="I62" s="228"/>
      <c r="J62" s="228"/>
      <c r="K62" s="228"/>
      <c r="L62" s="263"/>
      <c r="M62" s="228"/>
      <c r="N62" s="228"/>
      <c r="O62" s="228"/>
      <c r="P62" s="228"/>
      <c r="Q62" s="225"/>
      <c r="R62" s="222"/>
      <c r="S62" s="276" t="s">
        <v>273</v>
      </c>
      <c r="T62" s="276" t="s">
        <v>248</v>
      </c>
      <c r="U62" s="153"/>
      <c r="V62" s="50"/>
    </row>
    <row r="63" spans="2:22" ht="30" x14ac:dyDescent="0.25">
      <c r="B63" s="160"/>
      <c r="C63" s="157"/>
      <c r="D63" s="90" t="s">
        <v>184</v>
      </c>
      <c r="E63" s="33"/>
      <c r="F63" s="228"/>
      <c r="G63" s="228"/>
      <c r="H63" s="228"/>
      <c r="I63" s="228"/>
      <c r="J63" s="228"/>
      <c r="K63" s="228"/>
      <c r="L63" s="263"/>
      <c r="M63" s="228"/>
      <c r="N63" s="228"/>
      <c r="O63" s="228"/>
      <c r="P63" s="228"/>
      <c r="Q63" s="225"/>
      <c r="R63" s="222"/>
      <c r="S63" s="277"/>
      <c r="T63" s="277"/>
      <c r="U63" s="153"/>
      <c r="V63" s="50"/>
    </row>
    <row r="64" spans="2:22" ht="30.75" customHeight="1" x14ac:dyDescent="0.25">
      <c r="B64" s="160"/>
      <c r="C64" s="157"/>
      <c r="D64" s="90" t="s">
        <v>186</v>
      </c>
      <c r="E64" s="33"/>
      <c r="F64" s="228"/>
      <c r="G64" s="228"/>
      <c r="H64" s="228"/>
      <c r="I64" s="228"/>
      <c r="J64" s="228"/>
      <c r="K64" s="228"/>
      <c r="L64" s="263"/>
      <c r="M64" s="228"/>
      <c r="N64" s="228"/>
      <c r="O64" s="228"/>
      <c r="P64" s="228"/>
      <c r="Q64" s="225"/>
      <c r="R64" s="222"/>
      <c r="S64" s="277"/>
      <c r="T64" s="277"/>
      <c r="U64" s="153"/>
      <c r="V64" s="50"/>
    </row>
    <row r="65" spans="2:22" x14ac:dyDescent="0.25">
      <c r="B65" s="160"/>
      <c r="C65" s="157"/>
      <c r="D65" s="90" t="s">
        <v>185</v>
      </c>
      <c r="E65" s="33" t="s">
        <v>235</v>
      </c>
      <c r="F65" s="228"/>
      <c r="G65" s="228"/>
      <c r="H65" s="228"/>
      <c r="I65" s="228"/>
      <c r="J65" s="228"/>
      <c r="K65" s="228"/>
      <c r="L65" s="263"/>
      <c r="M65" s="228"/>
      <c r="N65" s="228"/>
      <c r="O65" s="228"/>
      <c r="P65" s="228"/>
      <c r="Q65" s="225"/>
      <c r="R65" s="222"/>
      <c r="S65" s="277"/>
      <c r="T65" s="277"/>
      <c r="U65" s="153"/>
      <c r="V65" s="50"/>
    </row>
    <row r="66" spans="2:22" ht="30" x14ac:dyDescent="0.25">
      <c r="B66" s="160"/>
      <c r="C66" s="157"/>
      <c r="D66" s="90" t="s">
        <v>187</v>
      </c>
      <c r="E66" s="33" t="s">
        <v>236</v>
      </c>
      <c r="F66" s="228"/>
      <c r="G66" s="228"/>
      <c r="H66" s="228"/>
      <c r="I66" s="228"/>
      <c r="J66" s="228"/>
      <c r="K66" s="228"/>
      <c r="L66" s="263"/>
      <c r="M66" s="228"/>
      <c r="N66" s="228"/>
      <c r="O66" s="228"/>
      <c r="P66" s="228"/>
      <c r="Q66" s="225"/>
      <c r="R66" s="222"/>
      <c r="S66" s="277"/>
      <c r="T66" s="277"/>
      <c r="U66" s="153"/>
      <c r="V66" s="50"/>
    </row>
    <row r="67" spans="2:22" ht="60.75" thickBot="1" x14ac:dyDescent="0.3">
      <c r="B67" s="161"/>
      <c r="C67" s="158"/>
      <c r="D67" s="91" t="s">
        <v>188</v>
      </c>
      <c r="E67" s="35"/>
      <c r="F67" s="229"/>
      <c r="G67" s="229"/>
      <c r="H67" s="229"/>
      <c r="I67" s="229"/>
      <c r="J67" s="229"/>
      <c r="K67" s="229"/>
      <c r="L67" s="264"/>
      <c r="M67" s="229"/>
      <c r="N67" s="229"/>
      <c r="O67" s="229"/>
      <c r="P67" s="229"/>
      <c r="Q67" s="226"/>
      <c r="R67" s="223"/>
      <c r="S67" s="278"/>
      <c r="T67" s="278"/>
      <c r="U67" s="154"/>
      <c r="V67" s="50"/>
    </row>
    <row r="68" spans="2:22" ht="19.5" thickBot="1" x14ac:dyDescent="0.3">
      <c r="B68" s="23"/>
      <c r="C68" s="88"/>
      <c r="D68" s="22"/>
      <c r="E68" s="32"/>
      <c r="F68" s="20"/>
      <c r="G68" s="20"/>
      <c r="H68" s="20"/>
      <c r="I68" s="20"/>
      <c r="J68" s="20"/>
      <c r="K68" s="20"/>
      <c r="L68" s="37"/>
      <c r="M68" s="20"/>
      <c r="N68" s="20"/>
      <c r="O68" s="20"/>
      <c r="P68" s="20"/>
      <c r="Q68" s="37"/>
      <c r="R68" s="40"/>
      <c r="S68" s="32"/>
      <c r="T68" s="22"/>
      <c r="U68" s="102"/>
      <c r="V68" s="50"/>
    </row>
    <row r="69" spans="2:22" ht="45" x14ac:dyDescent="0.25">
      <c r="B69" s="183" t="s">
        <v>5</v>
      </c>
      <c r="C69" s="187" t="s">
        <v>20</v>
      </c>
      <c r="D69" s="34" t="s">
        <v>73</v>
      </c>
      <c r="E69" s="36" t="s">
        <v>21</v>
      </c>
      <c r="F69" s="163">
        <v>2</v>
      </c>
      <c r="G69" s="163">
        <v>5</v>
      </c>
      <c r="H69" s="163">
        <v>3</v>
      </c>
      <c r="I69" s="163">
        <v>5</v>
      </c>
      <c r="J69" s="163">
        <v>1</v>
      </c>
      <c r="K69" s="163">
        <v>3</v>
      </c>
      <c r="L69" s="175">
        <f>SUM(F69:K70)/6</f>
        <v>3.1666666666666665</v>
      </c>
      <c r="M69" s="163">
        <v>3</v>
      </c>
      <c r="N69" s="163">
        <v>1</v>
      </c>
      <c r="O69" s="163">
        <v>0</v>
      </c>
      <c r="P69" s="163">
        <v>2</v>
      </c>
      <c r="Q69" s="169">
        <f>SUM(M69:P70)/4</f>
        <v>1.5</v>
      </c>
      <c r="R69" s="172">
        <f>L69*Q69</f>
        <v>4.75</v>
      </c>
      <c r="S69" s="36" t="s">
        <v>18</v>
      </c>
      <c r="T69" s="69" t="s">
        <v>55</v>
      </c>
      <c r="U69" s="73" t="s">
        <v>152</v>
      </c>
    </row>
    <row r="70" spans="2:22" ht="60" x14ac:dyDescent="0.25">
      <c r="B70" s="193"/>
      <c r="C70" s="188"/>
      <c r="D70" s="55" t="s">
        <v>78</v>
      </c>
      <c r="E70" s="33" t="s">
        <v>98</v>
      </c>
      <c r="F70" s="164"/>
      <c r="G70" s="164"/>
      <c r="H70" s="164"/>
      <c r="I70" s="164"/>
      <c r="J70" s="164"/>
      <c r="K70" s="164"/>
      <c r="L70" s="176"/>
      <c r="M70" s="164"/>
      <c r="N70" s="164"/>
      <c r="O70" s="164"/>
      <c r="P70" s="164"/>
      <c r="Q70" s="170"/>
      <c r="R70" s="173"/>
      <c r="S70" s="148" t="s">
        <v>19</v>
      </c>
      <c r="T70" s="71" t="s">
        <v>55</v>
      </c>
      <c r="U70" s="74" t="s">
        <v>152</v>
      </c>
    </row>
    <row r="71" spans="2:22" ht="45" x14ac:dyDescent="0.25">
      <c r="B71" s="193"/>
      <c r="C71" s="188"/>
      <c r="D71" s="55" t="s">
        <v>79</v>
      </c>
      <c r="E71" s="33" t="s">
        <v>14</v>
      </c>
      <c r="F71" s="164"/>
      <c r="G71" s="164"/>
      <c r="H71" s="164"/>
      <c r="I71" s="164"/>
      <c r="J71" s="164"/>
      <c r="K71" s="164"/>
      <c r="L71" s="176"/>
      <c r="M71" s="164"/>
      <c r="N71" s="164"/>
      <c r="O71" s="164"/>
      <c r="P71" s="164"/>
      <c r="Q71" s="170"/>
      <c r="R71" s="173"/>
      <c r="S71" s="148" t="s">
        <v>119</v>
      </c>
      <c r="T71" s="134">
        <v>44196</v>
      </c>
      <c r="U71" s="74" t="s">
        <v>151</v>
      </c>
    </row>
    <row r="72" spans="2:22" ht="30" x14ac:dyDescent="0.25">
      <c r="B72" s="193"/>
      <c r="C72" s="188"/>
      <c r="D72" s="192" t="s">
        <v>80</v>
      </c>
      <c r="E72" s="33" t="s">
        <v>99</v>
      </c>
      <c r="F72" s="164"/>
      <c r="G72" s="164"/>
      <c r="H72" s="164"/>
      <c r="I72" s="164"/>
      <c r="J72" s="164"/>
      <c r="K72" s="164"/>
      <c r="L72" s="176"/>
      <c r="M72" s="164"/>
      <c r="N72" s="164"/>
      <c r="O72" s="164"/>
      <c r="P72" s="164"/>
      <c r="Q72" s="170"/>
      <c r="R72" s="173"/>
      <c r="S72" s="148" t="s">
        <v>119</v>
      </c>
      <c r="T72" s="129">
        <v>44196</v>
      </c>
      <c r="U72" s="75" t="s">
        <v>151</v>
      </c>
    </row>
    <row r="73" spans="2:22" ht="30.75" thickBot="1" x14ac:dyDescent="0.3">
      <c r="B73" s="184"/>
      <c r="C73" s="189"/>
      <c r="D73" s="230"/>
      <c r="E73" s="35" t="s">
        <v>100</v>
      </c>
      <c r="F73" s="165"/>
      <c r="G73" s="165"/>
      <c r="H73" s="165"/>
      <c r="I73" s="165"/>
      <c r="J73" s="165"/>
      <c r="K73" s="165"/>
      <c r="L73" s="177"/>
      <c r="M73" s="165"/>
      <c r="N73" s="165"/>
      <c r="O73" s="165"/>
      <c r="P73" s="165"/>
      <c r="Q73" s="171"/>
      <c r="R73" s="174"/>
      <c r="S73" s="35" t="s">
        <v>120</v>
      </c>
      <c r="T73" s="58" t="s">
        <v>133</v>
      </c>
      <c r="U73" s="77" t="s">
        <v>151</v>
      </c>
    </row>
    <row r="74" spans="2:22" ht="19.5" thickBot="1" x14ac:dyDescent="0.3">
      <c r="B74" s="22"/>
      <c r="C74" s="22"/>
      <c r="D74" s="22"/>
      <c r="E74" s="32"/>
      <c r="F74" s="20"/>
      <c r="G74" s="20"/>
      <c r="H74" s="20"/>
      <c r="I74" s="20"/>
      <c r="J74" s="20"/>
      <c r="K74" s="20"/>
      <c r="L74" s="37"/>
      <c r="M74" s="20"/>
      <c r="N74" s="20"/>
      <c r="O74" s="20"/>
      <c r="P74" s="20"/>
      <c r="Q74" s="37"/>
      <c r="R74" s="40"/>
      <c r="S74" s="32"/>
      <c r="T74" s="67"/>
      <c r="U74" s="78"/>
      <c r="V74" s="50"/>
    </row>
    <row r="75" spans="2:22" ht="45" x14ac:dyDescent="0.25">
      <c r="B75" s="183" t="s">
        <v>6</v>
      </c>
      <c r="C75" s="187" t="s">
        <v>11</v>
      </c>
      <c r="D75" s="34" t="s">
        <v>81</v>
      </c>
      <c r="E75" s="36" t="s">
        <v>101</v>
      </c>
      <c r="F75" s="166">
        <v>4</v>
      </c>
      <c r="G75" s="166">
        <v>5</v>
      </c>
      <c r="H75" s="166">
        <v>1</v>
      </c>
      <c r="I75" s="166">
        <v>5</v>
      </c>
      <c r="J75" s="166">
        <v>1</v>
      </c>
      <c r="K75" s="166">
        <v>3</v>
      </c>
      <c r="L75" s="244">
        <f>SUM(F75:K76)/6</f>
        <v>3.1666666666666665</v>
      </c>
      <c r="M75" s="166">
        <v>2</v>
      </c>
      <c r="N75" s="166">
        <v>1</v>
      </c>
      <c r="O75" s="166">
        <v>0</v>
      </c>
      <c r="P75" s="166">
        <v>5</v>
      </c>
      <c r="Q75" s="234">
        <f>SUM(M75:P76)/4</f>
        <v>2</v>
      </c>
      <c r="R75" s="221">
        <f>L75*Q75</f>
        <v>6.333333333333333</v>
      </c>
      <c r="S75" s="41" t="s">
        <v>291</v>
      </c>
      <c r="T75" s="57" t="s">
        <v>55</v>
      </c>
      <c r="U75" s="73" t="s">
        <v>151</v>
      </c>
    </row>
    <row r="76" spans="2:22" ht="75" x14ac:dyDescent="0.25">
      <c r="B76" s="193"/>
      <c r="C76" s="188"/>
      <c r="D76" s="55" t="s">
        <v>74</v>
      </c>
      <c r="E76" s="33" t="s">
        <v>13</v>
      </c>
      <c r="F76" s="167"/>
      <c r="G76" s="167"/>
      <c r="H76" s="167"/>
      <c r="I76" s="167"/>
      <c r="J76" s="167"/>
      <c r="K76" s="167"/>
      <c r="L76" s="245"/>
      <c r="M76" s="167"/>
      <c r="N76" s="167"/>
      <c r="O76" s="167"/>
      <c r="P76" s="167"/>
      <c r="Q76" s="235"/>
      <c r="R76" s="222"/>
      <c r="S76" s="41" t="s">
        <v>292</v>
      </c>
      <c r="T76" s="57" t="s">
        <v>55</v>
      </c>
      <c r="U76" s="74" t="s">
        <v>151</v>
      </c>
    </row>
    <row r="77" spans="2:22" ht="45.75" thickBot="1" x14ac:dyDescent="0.3">
      <c r="B77" s="193"/>
      <c r="C77" s="189"/>
      <c r="D77" s="56" t="s">
        <v>75</v>
      </c>
      <c r="E77" s="35" t="s">
        <v>102</v>
      </c>
      <c r="F77" s="168"/>
      <c r="G77" s="168"/>
      <c r="H77" s="168"/>
      <c r="I77" s="168"/>
      <c r="J77" s="168"/>
      <c r="K77" s="168"/>
      <c r="L77" s="246"/>
      <c r="M77" s="168"/>
      <c r="N77" s="168"/>
      <c r="O77" s="168"/>
      <c r="P77" s="168"/>
      <c r="Q77" s="236"/>
      <c r="R77" s="223"/>
      <c r="S77" s="43" t="s">
        <v>134</v>
      </c>
      <c r="T77" s="58" t="s">
        <v>135</v>
      </c>
      <c r="U77" s="76" t="s">
        <v>152</v>
      </c>
    </row>
    <row r="78" spans="2:22" ht="60" x14ac:dyDescent="0.25">
      <c r="B78" s="193"/>
      <c r="C78" s="185" t="s">
        <v>12</v>
      </c>
      <c r="D78" s="34" t="s">
        <v>81</v>
      </c>
      <c r="E78" s="36" t="s">
        <v>101</v>
      </c>
      <c r="F78" s="231">
        <v>3</v>
      </c>
      <c r="G78" s="231">
        <v>5</v>
      </c>
      <c r="H78" s="231">
        <v>1</v>
      </c>
      <c r="I78" s="231">
        <v>5</v>
      </c>
      <c r="J78" s="231">
        <v>1</v>
      </c>
      <c r="K78" s="231">
        <v>3</v>
      </c>
      <c r="L78" s="241">
        <f>SUM(F78:K79)/6</f>
        <v>3</v>
      </c>
      <c r="M78" s="231">
        <v>1</v>
      </c>
      <c r="N78" s="231">
        <v>1</v>
      </c>
      <c r="O78" s="231">
        <v>0</v>
      </c>
      <c r="P78" s="231">
        <v>5</v>
      </c>
      <c r="Q78" s="247">
        <f>SUM(M78:P79)/4</f>
        <v>1.75</v>
      </c>
      <c r="R78" s="237">
        <f>L78*Q78</f>
        <v>5.25</v>
      </c>
      <c r="S78" s="36" t="s">
        <v>17</v>
      </c>
      <c r="T78" s="59" t="s">
        <v>55</v>
      </c>
      <c r="U78" s="73" t="s">
        <v>151</v>
      </c>
    </row>
    <row r="79" spans="2:22" ht="45" x14ac:dyDescent="0.25">
      <c r="B79" s="193"/>
      <c r="C79" s="240"/>
      <c r="D79" s="55" t="s">
        <v>84</v>
      </c>
      <c r="E79" s="33" t="s">
        <v>15</v>
      </c>
      <c r="F79" s="232"/>
      <c r="G79" s="232"/>
      <c r="H79" s="232"/>
      <c r="I79" s="232"/>
      <c r="J79" s="232"/>
      <c r="K79" s="232"/>
      <c r="L79" s="242"/>
      <c r="M79" s="232"/>
      <c r="N79" s="232"/>
      <c r="O79" s="232"/>
      <c r="P79" s="232"/>
      <c r="Q79" s="248"/>
      <c r="R79" s="238"/>
      <c r="S79" s="148" t="s">
        <v>18</v>
      </c>
      <c r="T79" s="57" t="s">
        <v>136</v>
      </c>
      <c r="U79" s="74" t="s">
        <v>152</v>
      </c>
    </row>
    <row r="80" spans="2:22" ht="30.75" thickBot="1" x14ac:dyDescent="0.3">
      <c r="B80" s="193"/>
      <c r="C80" s="186"/>
      <c r="D80" s="56" t="s">
        <v>85</v>
      </c>
      <c r="E80" s="35" t="s">
        <v>103</v>
      </c>
      <c r="F80" s="233"/>
      <c r="G80" s="233"/>
      <c r="H80" s="233"/>
      <c r="I80" s="233"/>
      <c r="J80" s="233"/>
      <c r="K80" s="233"/>
      <c r="L80" s="243"/>
      <c r="M80" s="233"/>
      <c r="N80" s="233"/>
      <c r="O80" s="233"/>
      <c r="P80" s="233"/>
      <c r="Q80" s="249"/>
      <c r="R80" s="239"/>
      <c r="S80" s="35" t="s">
        <v>121</v>
      </c>
      <c r="T80" s="133">
        <v>44012</v>
      </c>
      <c r="U80" s="76" t="s">
        <v>151</v>
      </c>
    </row>
    <row r="81" spans="2:23" ht="45" x14ac:dyDescent="0.25">
      <c r="B81" s="193"/>
      <c r="C81" s="187" t="s">
        <v>82</v>
      </c>
      <c r="D81" s="34" t="s">
        <v>83</v>
      </c>
      <c r="E81" s="36" t="s">
        <v>115</v>
      </c>
      <c r="F81" s="231">
        <v>4</v>
      </c>
      <c r="G81" s="231">
        <v>5</v>
      </c>
      <c r="H81" s="231">
        <v>1</v>
      </c>
      <c r="I81" s="231">
        <v>3</v>
      </c>
      <c r="J81" s="231">
        <v>1</v>
      </c>
      <c r="K81" s="231">
        <v>2</v>
      </c>
      <c r="L81" s="241">
        <f>SUM(F81:K81)/6</f>
        <v>2.6666666666666665</v>
      </c>
      <c r="M81" s="231">
        <v>1</v>
      </c>
      <c r="N81" s="231">
        <v>1</v>
      </c>
      <c r="O81" s="231">
        <v>0</v>
      </c>
      <c r="P81" s="231">
        <v>2</v>
      </c>
      <c r="Q81" s="247">
        <f>SUM(M81:P82)/4</f>
        <v>1</v>
      </c>
      <c r="R81" s="237">
        <f>L81*Q81</f>
        <v>2.6666666666666665</v>
      </c>
      <c r="S81" s="36" t="s">
        <v>122</v>
      </c>
      <c r="T81" s="70" t="s">
        <v>55</v>
      </c>
      <c r="U81" s="73" t="s">
        <v>154</v>
      </c>
    </row>
    <row r="82" spans="2:23" ht="30" x14ac:dyDescent="0.25">
      <c r="B82" s="193"/>
      <c r="C82" s="188"/>
      <c r="D82" s="55" t="s">
        <v>86</v>
      </c>
      <c r="E82" s="33" t="s">
        <v>153</v>
      </c>
      <c r="F82" s="232"/>
      <c r="G82" s="232"/>
      <c r="H82" s="232"/>
      <c r="I82" s="232"/>
      <c r="J82" s="232"/>
      <c r="K82" s="232"/>
      <c r="L82" s="242"/>
      <c r="M82" s="232"/>
      <c r="N82" s="232"/>
      <c r="O82" s="232"/>
      <c r="P82" s="232"/>
      <c r="Q82" s="248"/>
      <c r="R82" s="238"/>
      <c r="S82" s="148" t="s">
        <v>123</v>
      </c>
      <c r="T82" s="57" t="s">
        <v>156</v>
      </c>
      <c r="U82" s="74" t="s">
        <v>154</v>
      </c>
    </row>
    <row r="83" spans="2:23" ht="15.75" thickBot="1" x14ac:dyDescent="0.3">
      <c r="B83" s="184"/>
      <c r="C83" s="189"/>
      <c r="D83" s="56" t="s">
        <v>87</v>
      </c>
      <c r="E83" s="35"/>
      <c r="F83" s="233"/>
      <c r="G83" s="233"/>
      <c r="H83" s="233"/>
      <c r="I83" s="233"/>
      <c r="J83" s="233"/>
      <c r="K83" s="233"/>
      <c r="L83" s="243"/>
      <c r="M83" s="233"/>
      <c r="N83" s="233"/>
      <c r="O83" s="233"/>
      <c r="P83" s="233"/>
      <c r="Q83" s="249"/>
      <c r="R83" s="239"/>
      <c r="S83" s="35"/>
      <c r="T83" s="58"/>
      <c r="U83" s="77"/>
    </row>
    <row r="84" spans="2:23" ht="19.5" thickBot="1" x14ac:dyDescent="0.3">
      <c r="B84" s="29"/>
      <c r="C84" s="29"/>
      <c r="D84" s="22"/>
      <c r="E84" s="32"/>
      <c r="F84" s="20"/>
      <c r="G84" s="20"/>
      <c r="H84" s="20"/>
      <c r="I84" s="20"/>
      <c r="J84" s="20"/>
      <c r="K84" s="20"/>
      <c r="L84" s="37"/>
      <c r="M84" s="20"/>
      <c r="N84" s="20"/>
      <c r="O84" s="20"/>
      <c r="P84" s="20"/>
      <c r="Q84" s="37"/>
      <c r="R84" s="39"/>
      <c r="S84" s="32"/>
      <c r="T84" s="42"/>
      <c r="U84" s="78"/>
      <c r="V84" s="50"/>
    </row>
    <row r="85" spans="2:23" ht="45" x14ac:dyDescent="0.25">
      <c r="B85" s="183" t="s">
        <v>56</v>
      </c>
      <c r="C85" s="185" t="s">
        <v>60</v>
      </c>
      <c r="D85" s="34" t="s">
        <v>88</v>
      </c>
      <c r="E85" s="36" t="s">
        <v>104</v>
      </c>
      <c r="F85" s="231">
        <v>4</v>
      </c>
      <c r="G85" s="231">
        <v>5</v>
      </c>
      <c r="H85" s="231">
        <v>1</v>
      </c>
      <c r="I85" s="231">
        <v>3</v>
      </c>
      <c r="J85" s="231">
        <v>1</v>
      </c>
      <c r="K85" s="231">
        <v>3</v>
      </c>
      <c r="L85" s="244">
        <f>SUM(F85:K85)/6</f>
        <v>2.8333333333333335</v>
      </c>
      <c r="M85" s="231">
        <v>3</v>
      </c>
      <c r="N85" s="231">
        <v>1</v>
      </c>
      <c r="O85" s="231">
        <v>0</v>
      </c>
      <c r="P85" s="231">
        <v>5</v>
      </c>
      <c r="Q85" s="234">
        <f>SUM(M85:P86)/4</f>
        <v>2.25</v>
      </c>
      <c r="R85" s="237">
        <f>L85*Q85</f>
        <v>6.375</v>
      </c>
      <c r="S85" s="36" t="s">
        <v>18</v>
      </c>
      <c r="T85" s="34" t="s">
        <v>137</v>
      </c>
      <c r="U85" s="79" t="s">
        <v>152</v>
      </c>
    </row>
    <row r="86" spans="2:23" ht="45" x14ac:dyDescent="0.25">
      <c r="B86" s="193"/>
      <c r="C86" s="240"/>
      <c r="D86" s="55" t="s">
        <v>138</v>
      </c>
      <c r="E86" s="33" t="s">
        <v>105</v>
      </c>
      <c r="F86" s="232"/>
      <c r="G86" s="232"/>
      <c r="H86" s="232"/>
      <c r="I86" s="232"/>
      <c r="J86" s="232"/>
      <c r="K86" s="232"/>
      <c r="L86" s="245"/>
      <c r="M86" s="232"/>
      <c r="N86" s="232"/>
      <c r="O86" s="232"/>
      <c r="P86" s="232"/>
      <c r="Q86" s="235"/>
      <c r="R86" s="238"/>
      <c r="S86" s="148" t="s">
        <v>139</v>
      </c>
      <c r="T86" s="70" t="s">
        <v>55</v>
      </c>
      <c r="U86" s="74" t="s">
        <v>152</v>
      </c>
    </row>
    <row r="87" spans="2:23" ht="45.75" thickBot="1" x14ac:dyDescent="0.3">
      <c r="B87" s="184"/>
      <c r="C87" s="186"/>
      <c r="D87" s="56" t="s">
        <v>89</v>
      </c>
      <c r="E87" s="35" t="s">
        <v>106</v>
      </c>
      <c r="F87" s="233"/>
      <c r="G87" s="233"/>
      <c r="H87" s="233"/>
      <c r="I87" s="233"/>
      <c r="J87" s="233"/>
      <c r="K87" s="233"/>
      <c r="L87" s="246"/>
      <c r="M87" s="233"/>
      <c r="N87" s="233"/>
      <c r="O87" s="233"/>
      <c r="P87" s="233"/>
      <c r="Q87" s="236"/>
      <c r="R87" s="239"/>
      <c r="S87" s="35" t="s">
        <v>124</v>
      </c>
      <c r="T87" s="133" t="s">
        <v>248</v>
      </c>
      <c r="U87" s="77" t="s">
        <v>155</v>
      </c>
    </row>
    <row r="88" spans="2:23" ht="19.5" thickBot="1" x14ac:dyDescent="0.35">
      <c r="C88" s="28"/>
      <c r="D88" s="22"/>
      <c r="E88" s="32"/>
      <c r="F88" s="45"/>
      <c r="G88" s="45"/>
      <c r="H88" s="45"/>
      <c r="I88" s="45"/>
      <c r="J88" s="45"/>
      <c r="K88" s="45"/>
      <c r="L88" s="44"/>
      <c r="M88" s="45"/>
      <c r="N88" s="45"/>
      <c r="O88" s="45"/>
      <c r="P88" s="45"/>
      <c r="Q88" s="44"/>
      <c r="R88" s="111"/>
      <c r="S88" s="32"/>
      <c r="T88" s="21"/>
      <c r="U88" s="78"/>
      <c r="V88" s="50"/>
    </row>
    <row r="89" spans="2:23" ht="30" x14ac:dyDescent="0.25">
      <c r="B89" s="183" t="s">
        <v>57</v>
      </c>
      <c r="C89" s="185" t="s">
        <v>61</v>
      </c>
      <c r="D89" s="34" t="s">
        <v>112</v>
      </c>
      <c r="E89" s="36" t="s">
        <v>114</v>
      </c>
      <c r="F89" s="231">
        <v>2</v>
      </c>
      <c r="G89" s="231">
        <v>5</v>
      </c>
      <c r="H89" s="231">
        <v>3</v>
      </c>
      <c r="I89" s="231">
        <v>5</v>
      </c>
      <c r="J89" s="231">
        <v>1</v>
      </c>
      <c r="K89" s="231">
        <v>2</v>
      </c>
      <c r="L89" s="241">
        <f>SUM(F89:K89)/6</f>
        <v>3</v>
      </c>
      <c r="M89" s="231">
        <v>1</v>
      </c>
      <c r="N89" s="231">
        <v>1</v>
      </c>
      <c r="O89" s="231">
        <v>2</v>
      </c>
      <c r="P89" s="231">
        <v>2</v>
      </c>
      <c r="Q89" s="247">
        <f>SUM(M89:P90)/4</f>
        <v>1.5</v>
      </c>
      <c r="R89" s="237">
        <f>L89*Q89</f>
        <v>4.5</v>
      </c>
      <c r="S89" s="36" t="s">
        <v>125</v>
      </c>
      <c r="T89" s="60" t="s">
        <v>248</v>
      </c>
      <c r="U89" s="73" t="s">
        <v>151</v>
      </c>
    </row>
    <row r="90" spans="2:23" ht="45.75" customHeight="1" thickBot="1" x14ac:dyDescent="0.3">
      <c r="B90" s="184"/>
      <c r="C90" s="186"/>
      <c r="D90" s="56" t="s">
        <v>113</v>
      </c>
      <c r="E90" s="35" t="s">
        <v>140</v>
      </c>
      <c r="F90" s="233"/>
      <c r="G90" s="233"/>
      <c r="H90" s="233"/>
      <c r="I90" s="233"/>
      <c r="J90" s="233"/>
      <c r="K90" s="233"/>
      <c r="L90" s="243"/>
      <c r="M90" s="233"/>
      <c r="N90" s="233"/>
      <c r="O90" s="233"/>
      <c r="P90" s="233"/>
      <c r="Q90" s="249"/>
      <c r="R90" s="239"/>
      <c r="S90" s="35"/>
      <c r="T90" s="61"/>
      <c r="U90" s="77"/>
    </row>
    <row r="91" spans="2:23" ht="19.5" thickBot="1" x14ac:dyDescent="0.35">
      <c r="C91" s="28"/>
      <c r="D91" s="22"/>
      <c r="E91" s="32"/>
      <c r="F91" s="45"/>
      <c r="G91" s="45"/>
      <c r="H91" s="45"/>
      <c r="I91" s="45"/>
      <c r="J91" s="45"/>
      <c r="K91" s="45"/>
      <c r="L91" s="44"/>
      <c r="M91" s="45"/>
      <c r="N91" s="45"/>
      <c r="O91" s="45"/>
      <c r="P91" s="45"/>
      <c r="Q91" s="38"/>
      <c r="R91" s="111"/>
      <c r="S91" s="32"/>
      <c r="T91" s="21"/>
      <c r="U91" s="80"/>
      <c r="V91" s="50"/>
    </row>
    <row r="92" spans="2:23" ht="45" customHeight="1" x14ac:dyDescent="0.25">
      <c r="B92" s="180" t="s">
        <v>58</v>
      </c>
      <c r="C92" s="156" t="s">
        <v>7</v>
      </c>
      <c r="D92" s="34" t="s">
        <v>172</v>
      </c>
      <c r="E92" s="36" t="s">
        <v>276</v>
      </c>
      <c r="F92" s="227">
        <v>3</v>
      </c>
      <c r="G92" s="227">
        <v>4</v>
      </c>
      <c r="H92" s="227">
        <v>2</v>
      </c>
      <c r="I92" s="227">
        <v>2</v>
      </c>
      <c r="J92" s="227">
        <v>1</v>
      </c>
      <c r="K92" s="227">
        <v>2</v>
      </c>
      <c r="L92" s="244">
        <f>AVERAGE(F92:K92)</f>
        <v>2.3333333333333335</v>
      </c>
      <c r="M92" s="227">
        <v>1</v>
      </c>
      <c r="N92" s="227">
        <v>1</v>
      </c>
      <c r="O92" s="227">
        <v>0</v>
      </c>
      <c r="P92" s="227">
        <v>5</v>
      </c>
      <c r="Q92" s="234">
        <f>AVERAGE(M92:P92)</f>
        <v>1.75</v>
      </c>
      <c r="R92" s="221">
        <f>L92*Q92</f>
        <v>4.0833333333333339</v>
      </c>
      <c r="S92" s="36" t="s">
        <v>277</v>
      </c>
      <c r="T92" s="71" t="s">
        <v>55</v>
      </c>
      <c r="U92" s="155" t="s">
        <v>151</v>
      </c>
      <c r="V92" s="50"/>
    </row>
    <row r="93" spans="2:23" ht="45" x14ac:dyDescent="0.25">
      <c r="B93" s="181"/>
      <c r="C93" s="157"/>
      <c r="D93" s="90" t="s">
        <v>173</v>
      </c>
      <c r="E93" s="33" t="s">
        <v>275</v>
      </c>
      <c r="F93" s="228"/>
      <c r="G93" s="228"/>
      <c r="H93" s="228"/>
      <c r="I93" s="228"/>
      <c r="J93" s="228"/>
      <c r="K93" s="228"/>
      <c r="L93" s="245"/>
      <c r="M93" s="228"/>
      <c r="N93" s="228"/>
      <c r="O93" s="228"/>
      <c r="P93" s="228"/>
      <c r="Q93" s="235"/>
      <c r="R93" s="222"/>
      <c r="S93" s="147" t="s">
        <v>274</v>
      </c>
      <c r="T93" s="71" t="s">
        <v>55</v>
      </c>
      <c r="U93" s="153"/>
      <c r="V93" s="50"/>
    </row>
    <row r="94" spans="2:23" ht="45" x14ac:dyDescent="0.25">
      <c r="B94" s="181"/>
      <c r="C94" s="157"/>
      <c r="D94" s="90" t="s">
        <v>174</v>
      </c>
      <c r="E94" s="33" t="s">
        <v>263</v>
      </c>
      <c r="F94" s="228"/>
      <c r="G94" s="228"/>
      <c r="H94" s="228"/>
      <c r="I94" s="228"/>
      <c r="J94" s="228"/>
      <c r="K94" s="228"/>
      <c r="L94" s="245"/>
      <c r="M94" s="228"/>
      <c r="N94" s="228"/>
      <c r="O94" s="228"/>
      <c r="P94" s="228"/>
      <c r="Q94" s="235"/>
      <c r="R94" s="222"/>
      <c r="S94" s="148" t="s">
        <v>278</v>
      </c>
      <c r="T94" s="71" t="s">
        <v>55</v>
      </c>
      <c r="U94" s="153"/>
      <c r="V94" s="50"/>
    </row>
    <row r="95" spans="2:23" ht="45" x14ac:dyDescent="0.25">
      <c r="B95" s="181"/>
      <c r="C95" s="157"/>
      <c r="D95" s="90" t="s">
        <v>175</v>
      </c>
      <c r="E95" s="33" t="s">
        <v>265</v>
      </c>
      <c r="F95" s="228"/>
      <c r="G95" s="228"/>
      <c r="H95" s="228"/>
      <c r="I95" s="228"/>
      <c r="J95" s="228"/>
      <c r="K95" s="228"/>
      <c r="L95" s="245"/>
      <c r="M95" s="228"/>
      <c r="N95" s="228"/>
      <c r="O95" s="228"/>
      <c r="P95" s="228"/>
      <c r="Q95" s="235"/>
      <c r="R95" s="222"/>
      <c r="S95" s="148" t="s">
        <v>266</v>
      </c>
      <c r="T95" s="71" t="s">
        <v>55</v>
      </c>
      <c r="U95" s="153"/>
      <c r="V95" s="50"/>
    </row>
    <row r="96" spans="2:23" ht="60" x14ac:dyDescent="0.25">
      <c r="B96" s="181"/>
      <c r="C96" s="157"/>
      <c r="D96" s="90" t="s">
        <v>90</v>
      </c>
      <c r="E96" s="33" t="s">
        <v>16</v>
      </c>
      <c r="F96" s="228"/>
      <c r="G96" s="228"/>
      <c r="H96" s="228"/>
      <c r="I96" s="228"/>
      <c r="J96" s="228"/>
      <c r="K96" s="228"/>
      <c r="L96" s="245"/>
      <c r="M96" s="228"/>
      <c r="N96" s="228"/>
      <c r="O96" s="228"/>
      <c r="P96" s="228"/>
      <c r="Q96" s="235"/>
      <c r="R96" s="222"/>
      <c r="S96" s="148" t="s">
        <v>24</v>
      </c>
      <c r="T96" s="71" t="s">
        <v>55</v>
      </c>
      <c r="U96" s="153"/>
      <c r="V96" s="50"/>
      <c r="W96" s="50"/>
    </row>
    <row r="97" spans="2:22" ht="45" x14ac:dyDescent="0.25">
      <c r="B97" s="181"/>
      <c r="C97" s="157"/>
      <c r="D97" s="90" t="s">
        <v>67</v>
      </c>
      <c r="E97" s="33" t="s">
        <v>108</v>
      </c>
      <c r="F97" s="228"/>
      <c r="G97" s="228"/>
      <c r="H97" s="228"/>
      <c r="I97" s="228"/>
      <c r="J97" s="228"/>
      <c r="K97" s="228"/>
      <c r="L97" s="245"/>
      <c r="M97" s="228"/>
      <c r="N97" s="228"/>
      <c r="O97" s="228"/>
      <c r="P97" s="228"/>
      <c r="Q97" s="235"/>
      <c r="R97" s="222"/>
      <c r="S97" s="148" t="s">
        <v>126</v>
      </c>
      <c r="T97" s="71" t="s">
        <v>55</v>
      </c>
      <c r="U97" s="153"/>
    </row>
    <row r="98" spans="2:22" ht="75.75" thickBot="1" x14ac:dyDescent="0.3">
      <c r="B98" s="182"/>
      <c r="C98" s="158"/>
      <c r="D98" s="91" t="s">
        <v>66</v>
      </c>
      <c r="E98" s="35" t="s">
        <v>107</v>
      </c>
      <c r="F98" s="229"/>
      <c r="G98" s="229"/>
      <c r="H98" s="229"/>
      <c r="I98" s="229"/>
      <c r="J98" s="229"/>
      <c r="K98" s="229"/>
      <c r="L98" s="246"/>
      <c r="M98" s="229"/>
      <c r="N98" s="229"/>
      <c r="O98" s="229"/>
      <c r="P98" s="229"/>
      <c r="Q98" s="236"/>
      <c r="R98" s="223"/>
      <c r="S98" s="35" t="s">
        <v>127</v>
      </c>
      <c r="T98" s="110" t="s">
        <v>132</v>
      </c>
      <c r="U98" s="154"/>
    </row>
    <row r="99" spans="2:22" ht="19.5" thickBot="1" x14ac:dyDescent="0.35">
      <c r="C99" s="28"/>
      <c r="D99" s="22"/>
      <c r="E99" s="32"/>
      <c r="F99" s="45"/>
      <c r="G99" s="45"/>
      <c r="H99" s="45"/>
      <c r="I99" s="45"/>
      <c r="J99" s="45"/>
      <c r="K99" s="45"/>
      <c r="L99" s="44"/>
      <c r="M99" s="45"/>
      <c r="N99" s="45"/>
      <c r="O99" s="45"/>
      <c r="P99" s="45"/>
      <c r="Q99" s="38"/>
      <c r="R99" s="111"/>
      <c r="S99" s="32"/>
      <c r="T99" s="109"/>
      <c r="U99" s="83"/>
      <c r="V99" s="50"/>
    </row>
    <row r="100" spans="2:22" ht="45" x14ac:dyDescent="0.25">
      <c r="B100" s="250" t="s">
        <v>59</v>
      </c>
      <c r="C100" s="185" t="s">
        <v>62</v>
      </c>
      <c r="D100" s="34" t="s">
        <v>91</v>
      </c>
      <c r="E100" s="36" t="s">
        <v>110</v>
      </c>
      <c r="F100" s="231">
        <v>5</v>
      </c>
      <c r="G100" s="231">
        <v>5</v>
      </c>
      <c r="H100" s="231">
        <v>1</v>
      </c>
      <c r="I100" s="231">
        <v>5</v>
      </c>
      <c r="J100" s="231">
        <v>1</v>
      </c>
      <c r="K100" s="231">
        <v>4</v>
      </c>
      <c r="L100" s="241">
        <f>SUM(F100:K100)/6</f>
        <v>3.5</v>
      </c>
      <c r="M100" s="231">
        <v>1</v>
      </c>
      <c r="N100" s="231">
        <v>1</v>
      </c>
      <c r="O100" s="231">
        <v>0</v>
      </c>
      <c r="P100" s="231">
        <v>5</v>
      </c>
      <c r="Q100" s="247">
        <f>SUM(M100:P101)/4</f>
        <v>1.75</v>
      </c>
      <c r="R100" s="237">
        <f>L100*Q100</f>
        <v>6.125</v>
      </c>
      <c r="S100" s="36" t="s">
        <v>128</v>
      </c>
      <c r="T100" s="59" t="s">
        <v>55</v>
      </c>
      <c r="U100" s="152" t="s">
        <v>151</v>
      </c>
    </row>
    <row r="101" spans="2:22" ht="45" x14ac:dyDescent="0.25">
      <c r="B101" s="251"/>
      <c r="C101" s="240"/>
      <c r="D101" s="55" t="s">
        <v>92</v>
      </c>
      <c r="E101" s="33" t="s">
        <v>109</v>
      </c>
      <c r="F101" s="232"/>
      <c r="G101" s="232"/>
      <c r="H101" s="232"/>
      <c r="I101" s="232"/>
      <c r="J101" s="232"/>
      <c r="K101" s="232"/>
      <c r="L101" s="242"/>
      <c r="M101" s="232"/>
      <c r="N101" s="232"/>
      <c r="O101" s="232"/>
      <c r="P101" s="232"/>
      <c r="Q101" s="248"/>
      <c r="R101" s="238"/>
      <c r="S101" s="148" t="s">
        <v>130</v>
      </c>
      <c r="T101" s="57" t="s">
        <v>55</v>
      </c>
      <c r="U101" s="153"/>
      <c r="V101" s="72"/>
    </row>
    <row r="102" spans="2:22" ht="45.75" thickBot="1" x14ac:dyDescent="0.3">
      <c r="B102" s="252"/>
      <c r="C102" s="186"/>
      <c r="D102" s="56" t="s">
        <v>93</v>
      </c>
      <c r="E102" s="35" t="s">
        <v>111</v>
      </c>
      <c r="F102" s="233"/>
      <c r="G102" s="233"/>
      <c r="H102" s="233"/>
      <c r="I102" s="233"/>
      <c r="J102" s="233"/>
      <c r="K102" s="233"/>
      <c r="L102" s="243"/>
      <c r="M102" s="233"/>
      <c r="N102" s="233"/>
      <c r="O102" s="233"/>
      <c r="P102" s="233"/>
      <c r="Q102" s="249"/>
      <c r="R102" s="239"/>
      <c r="S102" s="35" t="s">
        <v>129</v>
      </c>
      <c r="T102" s="58" t="s">
        <v>55</v>
      </c>
      <c r="U102" s="154"/>
    </row>
    <row r="103" spans="2:22" x14ac:dyDescent="0.25">
      <c r="B103" s="66"/>
      <c r="C103" s="1"/>
      <c r="D103" s="22"/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S103" s="151"/>
    </row>
    <row r="104" spans="2:22" x14ac:dyDescent="0.25">
      <c r="C104" s="1"/>
      <c r="D104" s="22"/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S104" s="151"/>
    </row>
    <row r="105" spans="2:22" ht="15.75" thickBot="1" x14ac:dyDescent="0.3">
      <c r="C105" s="1"/>
      <c r="D105" s="2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S105" s="151"/>
    </row>
    <row r="106" spans="2:22" ht="16.5" thickBot="1" x14ac:dyDescent="0.3">
      <c r="B106" s="14" t="s">
        <v>40</v>
      </c>
      <c r="C106" s="15"/>
      <c r="D106" s="15"/>
      <c r="E106" s="15"/>
      <c r="F106" s="15"/>
      <c r="G106" s="15"/>
      <c r="H106" s="15"/>
      <c r="I106" s="16"/>
      <c r="S106" s="151"/>
    </row>
    <row r="107" spans="2:22" ht="47.25" x14ac:dyDescent="0.25">
      <c r="B107" s="46" t="s">
        <v>41</v>
      </c>
      <c r="C107" s="15"/>
      <c r="D107" s="15"/>
      <c r="E107" s="15"/>
      <c r="F107" s="15"/>
      <c r="G107" s="15"/>
      <c r="H107" s="15"/>
      <c r="I107" s="16"/>
      <c r="S107" s="151"/>
    </row>
    <row r="108" spans="2:22" ht="15.75" thickBot="1" x14ac:dyDescent="0.3">
      <c r="B108" s="7" t="s">
        <v>47</v>
      </c>
      <c r="C108" s="8" t="s">
        <v>42</v>
      </c>
      <c r="D108" s="9" t="s">
        <v>43</v>
      </c>
      <c r="E108" s="11" t="s">
        <v>116</v>
      </c>
      <c r="F108" s="27" t="s">
        <v>44</v>
      </c>
      <c r="G108" s="27"/>
      <c r="H108" s="25" t="s">
        <v>45</v>
      </c>
      <c r="I108" s="26"/>
      <c r="S108" s="151"/>
    </row>
    <row r="109" spans="2:22" ht="15.75" thickBot="1" x14ac:dyDescent="0.3">
      <c r="B109" s="5"/>
      <c r="I109" s="6"/>
      <c r="S109" s="151"/>
    </row>
    <row r="110" spans="2:22" ht="47.25" x14ac:dyDescent="0.25">
      <c r="B110" s="46" t="s">
        <v>46</v>
      </c>
      <c r="C110" s="15"/>
      <c r="D110" s="15"/>
      <c r="E110" s="15"/>
      <c r="F110" s="15"/>
      <c r="G110" s="15"/>
      <c r="H110" s="15"/>
      <c r="I110" s="16"/>
      <c r="S110" s="151"/>
    </row>
    <row r="111" spans="2:22" ht="15.75" thickBot="1" x14ac:dyDescent="0.3">
      <c r="B111" s="53" t="s">
        <v>48</v>
      </c>
      <c r="C111" s="13" t="s">
        <v>49</v>
      </c>
      <c r="D111" s="12" t="s">
        <v>50</v>
      </c>
      <c r="E111" s="10" t="s">
        <v>51</v>
      </c>
      <c r="F111" s="47" t="s">
        <v>52</v>
      </c>
      <c r="G111" s="47"/>
      <c r="H111" s="48" t="s">
        <v>53</v>
      </c>
      <c r="I111" s="49"/>
      <c r="S111" s="151"/>
    </row>
    <row r="112" spans="2:22" ht="15.75" thickBot="1" x14ac:dyDescent="0.3">
      <c r="B112" s="54"/>
      <c r="F112" s="50"/>
      <c r="G112" s="50"/>
      <c r="H112" s="50"/>
      <c r="I112" s="51"/>
      <c r="J112" s="50"/>
      <c r="S112" s="151"/>
    </row>
    <row r="113" spans="2:19" ht="18.75" x14ac:dyDescent="0.3">
      <c r="B113" s="196" t="s">
        <v>148</v>
      </c>
      <c r="C113" s="178" t="s">
        <v>144</v>
      </c>
      <c r="D113" s="179"/>
      <c r="E113" s="31"/>
      <c r="F113" s="31"/>
      <c r="G113" s="31"/>
      <c r="H113" s="31"/>
      <c r="I113" s="31"/>
      <c r="J113" s="50"/>
      <c r="S113" s="151"/>
    </row>
    <row r="114" spans="2:19" ht="17.25" x14ac:dyDescent="0.25">
      <c r="B114" s="197"/>
      <c r="C114" s="178" t="s">
        <v>145</v>
      </c>
      <c r="D114" s="179"/>
      <c r="S114" s="151"/>
    </row>
    <row r="115" spans="2:19" ht="17.25" x14ac:dyDescent="0.25">
      <c r="B115" s="197"/>
      <c r="C115" s="178" t="s">
        <v>146</v>
      </c>
      <c r="D115" s="179"/>
      <c r="S115" s="151"/>
    </row>
    <row r="116" spans="2:19" ht="18" thickBot="1" x14ac:dyDescent="0.3">
      <c r="B116" s="198"/>
      <c r="C116" s="178" t="s">
        <v>147</v>
      </c>
      <c r="D116" s="179"/>
    </row>
  </sheetData>
  <mergeCells count="319">
    <mergeCell ref="S20:S21"/>
    <mergeCell ref="T20:T21"/>
    <mergeCell ref="S37:S38"/>
    <mergeCell ref="T37:T38"/>
    <mergeCell ref="P16:P22"/>
    <mergeCell ref="Q16:Q22"/>
    <mergeCell ref="R16:R22"/>
    <mergeCell ref="K81:K83"/>
    <mergeCell ref="L81:L83"/>
    <mergeCell ref="Q78:Q80"/>
    <mergeCell ref="R78:R80"/>
    <mergeCell ref="O41:O48"/>
    <mergeCell ref="P41:P48"/>
    <mergeCell ref="Q41:Q48"/>
    <mergeCell ref="O49:O51"/>
    <mergeCell ref="P49:P51"/>
    <mergeCell ref="Q49:Q51"/>
    <mergeCell ref="M89:M90"/>
    <mergeCell ref="N89:N90"/>
    <mergeCell ref="K61:K67"/>
    <mergeCell ref="L61:L67"/>
    <mergeCell ref="M61:M67"/>
    <mergeCell ref="N61:N67"/>
    <mergeCell ref="O61:O67"/>
    <mergeCell ref="M81:M83"/>
    <mergeCell ref="M85:M87"/>
    <mergeCell ref="N85:N87"/>
    <mergeCell ref="O85:O87"/>
    <mergeCell ref="K69:K73"/>
    <mergeCell ref="M78:M80"/>
    <mergeCell ref="N78:N80"/>
    <mergeCell ref="L12:L15"/>
    <mergeCell ref="M12:M15"/>
    <mergeCell ref="N12:N15"/>
    <mergeCell ref="O12:O15"/>
    <mergeCell ref="P12:P15"/>
    <mergeCell ref="Q12:Q15"/>
    <mergeCell ref="R12:R15"/>
    <mergeCell ref="T10:T11"/>
    <mergeCell ref="N9:N11"/>
    <mergeCell ref="O9:O11"/>
    <mergeCell ref="P9:P11"/>
    <mergeCell ref="Q9:Q11"/>
    <mergeCell ref="R9:R11"/>
    <mergeCell ref="S13:S15"/>
    <mergeCell ref="T13:T15"/>
    <mergeCell ref="M9:M11"/>
    <mergeCell ref="M92:M98"/>
    <mergeCell ref="N92:N98"/>
    <mergeCell ref="O92:O98"/>
    <mergeCell ref="P92:P98"/>
    <mergeCell ref="U9:U11"/>
    <mergeCell ref="U12:U15"/>
    <mergeCell ref="U16:U22"/>
    <mergeCell ref="U24:U28"/>
    <mergeCell ref="U29:U31"/>
    <mergeCell ref="U32:U39"/>
    <mergeCell ref="O16:O22"/>
    <mergeCell ref="S56:S58"/>
    <mergeCell ref="S59:S60"/>
    <mergeCell ref="T56:T58"/>
    <mergeCell ref="T59:T60"/>
    <mergeCell ref="S62:S67"/>
    <mergeCell ref="T62:T67"/>
    <mergeCell ref="P61:P67"/>
    <mergeCell ref="Q61:Q67"/>
    <mergeCell ref="R61:R67"/>
    <mergeCell ref="P81:P83"/>
    <mergeCell ref="P89:P90"/>
    <mergeCell ref="Q81:Q83"/>
    <mergeCell ref="R81:R83"/>
    <mergeCell ref="Q92:Q98"/>
    <mergeCell ref="R92:R98"/>
    <mergeCell ref="Q89:Q90"/>
    <mergeCell ref="R89:R90"/>
    <mergeCell ref="N81:N83"/>
    <mergeCell ref="O81:O83"/>
    <mergeCell ref="J81:J83"/>
    <mergeCell ref="O29:O31"/>
    <mergeCell ref="P29:P31"/>
    <mergeCell ref="Q29:Q31"/>
    <mergeCell ref="R29:R31"/>
    <mergeCell ref="O32:O39"/>
    <mergeCell ref="P32:P39"/>
    <mergeCell ref="Q32:Q39"/>
    <mergeCell ref="R32:R39"/>
    <mergeCell ref="K75:K77"/>
    <mergeCell ref="L75:L77"/>
    <mergeCell ref="M75:M77"/>
    <mergeCell ref="L69:L73"/>
    <mergeCell ref="M69:M73"/>
    <mergeCell ref="K56:K60"/>
    <mergeCell ref="L56:L60"/>
    <mergeCell ref="M56:M60"/>
    <mergeCell ref="O89:O90"/>
    <mergeCell ref="F32:F39"/>
    <mergeCell ref="G32:G39"/>
    <mergeCell ref="H32:H39"/>
    <mergeCell ref="I32:I39"/>
    <mergeCell ref="J32:J39"/>
    <mergeCell ref="K32:K39"/>
    <mergeCell ref="L32:L39"/>
    <mergeCell ref="M32:M39"/>
    <mergeCell ref="N32:N39"/>
    <mergeCell ref="H16:H22"/>
    <mergeCell ref="I16:I22"/>
    <mergeCell ref="J16:J22"/>
    <mergeCell ref="K16:K22"/>
    <mergeCell ref="L16:L22"/>
    <mergeCell ref="M16:M22"/>
    <mergeCell ref="N16:N22"/>
    <mergeCell ref="L52:L54"/>
    <mergeCell ref="M52:M54"/>
    <mergeCell ref="N29:N31"/>
    <mergeCell ref="N52:N54"/>
    <mergeCell ref="H52:H54"/>
    <mergeCell ref="I52:I54"/>
    <mergeCell ref="J52:J54"/>
    <mergeCell ref="K52:K54"/>
    <mergeCell ref="N41:N48"/>
    <mergeCell ref="I49:I51"/>
    <mergeCell ref="J49:J51"/>
    <mergeCell ref="M29:M31"/>
    <mergeCell ref="L49:L51"/>
    <mergeCell ref="M49:M51"/>
    <mergeCell ref="N49:N51"/>
    <mergeCell ref="G75:G77"/>
    <mergeCell ref="H75:H77"/>
    <mergeCell ref="I75:I77"/>
    <mergeCell ref="J75:J77"/>
    <mergeCell ref="F56:F60"/>
    <mergeCell ref="G56:G60"/>
    <mergeCell ref="H56:H60"/>
    <mergeCell ref="I56:I60"/>
    <mergeCell ref="J56:J60"/>
    <mergeCell ref="I69:I73"/>
    <mergeCell ref="J69:J73"/>
    <mergeCell ref="F52:F54"/>
    <mergeCell ref="G52:G54"/>
    <mergeCell ref="F9:F11"/>
    <mergeCell ref="G9:G11"/>
    <mergeCell ref="H9:H11"/>
    <mergeCell ref="I9:I11"/>
    <mergeCell ref="J9:J11"/>
    <mergeCell ref="K9:K11"/>
    <mergeCell ref="L9:L11"/>
    <mergeCell ref="F29:F31"/>
    <mergeCell ref="G29:G31"/>
    <mergeCell ref="H29:H31"/>
    <mergeCell ref="I29:I31"/>
    <mergeCell ref="J29:J31"/>
    <mergeCell ref="K29:K31"/>
    <mergeCell ref="L29:L31"/>
    <mergeCell ref="F12:F15"/>
    <mergeCell ref="G12:G15"/>
    <mergeCell ref="H12:H15"/>
    <mergeCell ref="I12:I15"/>
    <mergeCell ref="J12:J15"/>
    <mergeCell ref="K12:K15"/>
    <mergeCell ref="F16:F22"/>
    <mergeCell ref="G16:G22"/>
    <mergeCell ref="N100:N102"/>
    <mergeCell ref="O100:O102"/>
    <mergeCell ref="P100:P102"/>
    <mergeCell ref="Q100:Q102"/>
    <mergeCell ref="R100:R102"/>
    <mergeCell ref="B100:B102"/>
    <mergeCell ref="C100:C102"/>
    <mergeCell ref="F100:F102"/>
    <mergeCell ref="G100:G102"/>
    <mergeCell ref="H100:H102"/>
    <mergeCell ref="I100:I102"/>
    <mergeCell ref="J100:J102"/>
    <mergeCell ref="K100:K102"/>
    <mergeCell ref="L100:L102"/>
    <mergeCell ref="M100:M102"/>
    <mergeCell ref="F89:F90"/>
    <mergeCell ref="G89:G90"/>
    <mergeCell ref="H89:H90"/>
    <mergeCell ref="I89:I90"/>
    <mergeCell ref="J89:J90"/>
    <mergeCell ref="K89:K90"/>
    <mergeCell ref="L89:L90"/>
    <mergeCell ref="F92:F98"/>
    <mergeCell ref="G92:G98"/>
    <mergeCell ref="H92:H98"/>
    <mergeCell ref="I92:I98"/>
    <mergeCell ref="J92:J98"/>
    <mergeCell ref="K92:K98"/>
    <mergeCell ref="L92:L98"/>
    <mergeCell ref="B85:B87"/>
    <mergeCell ref="C85:C87"/>
    <mergeCell ref="F85:F87"/>
    <mergeCell ref="G85:G87"/>
    <mergeCell ref="H85:H87"/>
    <mergeCell ref="I85:I87"/>
    <mergeCell ref="J85:J87"/>
    <mergeCell ref="K85:K87"/>
    <mergeCell ref="L85:L87"/>
    <mergeCell ref="P85:P87"/>
    <mergeCell ref="Q85:Q87"/>
    <mergeCell ref="R85:R87"/>
    <mergeCell ref="B75:B83"/>
    <mergeCell ref="C81:C83"/>
    <mergeCell ref="F81:F83"/>
    <mergeCell ref="G81:G83"/>
    <mergeCell ref="H81:H83"/>
    <mergeCell ref="I81:I83"/>
    <mergeCell ref="N75:N77"/>
    <mergeCell ref="O75:O77"/>
    <mergeCell ref="P75:P77"/>
    <mergeCell ref="Q75:Q77"/>
    <mergeCell ref="R75:R77"/>
    <mergeCell ref="C78:C80"/>
    <mergeCell ref="F78:F80"/>
    <mergeCell ref="G78:G80"/>
    <mergeCell ref="H78:H80"/>
    <mergeCell ref="I78:I80"/>
    <mergeCell ref="J78:J80"/>
    <mergeCell ref="K78:K80"/>
    <mergeCell ref="L78:L80"/>
    <mergeCell ref="O78:O80"/>
    <mergeCell ref="P78:P80"/>
    <mergeCell ref="C75:C77"/>
    <mergeCell ref="F75:F77"/>
    <mergeCell ref="R49:R51"/>
    <mergeCell ref="O52:O54"/>
    <mergeCell ref="P52:P54"/>
    <mergeCell ref="Q52:Q54"/>
    <mergeCell ref="R52:R54"/>
    <mergeCell ref="N56:N60"/>
    <mergeCell ref="O56:O60"/>
    <mergeCell ref="P56:P60"/>
    <mergeCell ref="Q56:Q60"/>
    <mergeCell ref="R56:R60"/>
    <mergeCell ref="F61:F67"/>
    <mergeCell ref="G61:G67"/>
    <mergeCell ref="H61:H67"/>
    <mergeCell ref="I61:I67"/>
    <mergeCell ref="J61:J67"/>
    <mergeCell ref="F49:F51"/>
    <mergeCell ref="G49:G51"/>
    <mergeCell ref="H49:H51"/>
    <mergeCell ref="D72:D73"/>
    <mergeCell ref="F69:F73"/>
    <mergeCell ref="G69:G73"/>
    <mergeCell ref="H69:H73"/>
    <mergeCell ref="U6:U7"/>
    <mergeCell ref="B113:B116"/>
    <mergeCell ref="F6:K6"/>
    <mergeCell ref="M6:P6"/>
    <mergeCell ref="L6:L7"/>
    <mergeCell ref="Q6:Q7"/>
    <mergeCell ref="R6:R7"/>
    <mergeCell ref="S6:S7"/>
    <mergeCell ref="T6:T7"/>
    <mergeCell ref="C24:C28"/>
    <mergeCell ref="F24:F28"/>
    <mergeCell ref="G24:G28"/>
    <mergeCell ref="H24:H28"/>
    <mergeCell ref="I24:I28"/>
    <mergeCell ref="J24:J28"/>
    <mergeCell ref="K24:K28"/>
    <mergeCell ref="L24:L28"/>
    <mergeCell ref="M24:M28"/>
    <mergeCell ref="N24:N28"/>
    <mergeCell ref="O24:O28"/>
    <mergeCell ref="P24:P28"/>
    <mergeCell ref="Q24:Q28"/>
    <mergeCell ref="R24:R28"/>
    <mergeCell ref="R41:R48"/>
    <mergeCell ref="C113:D113"/>
    <mergeCell ref="C114:D114"/>
    <mergeCell ref="C115:D115"/>
    <mergeCell ref="C116:D116"/>
    <mergeCell ref="C9:C11"/>
    <mergeCell ref="C16:C22"/>
    <mergeCell ref="B9:B22"/>
    <mergeCell ref="C52:C54"/>
    <mergeCell ref="C49:C51"/>
    <mergeCell ref="B41:B54"/>
    <mergeCell ref="C92:C98"/>
    <mergeCell ref="B92:B98"/>
    <mergeCell ref="C56:C60"/>
    <mergeCell ref="C61:C67"/>
    <mergeCell ref="B56:B67"/>
    <mergeCell ref="B89:B90"/>
    <mergeCell ref="C89:C90"/>
    <mergeCell ref="C29:C31"/>
    <mergeCell ref="C12:C15"/>
    <mergeCell ref="D14:D15"/>
    <mergeCell ref="D46:D47"/>
    <mergeCell ref="C41:C48"/>
    <mergeCell ref="B69:B73"/>
    <mergeCell ref="C69:C73"/>
    <mergeCell ref="U41:U48"/>
    <mergeCell ref="U56:U60"/>
    <mergeCell ref="U61:U67"/>
    <mergeCell ref="U92:U98"/>
    <mergeCell ref="U100:U102"/>
    <mergeCell ref="U49:U51"/>
    <mergeCell ref="U52:U54"/>
    <mergeCell ref="C32:C39"/>
    <mergeCell ref="B24:B39"/>
    <mergeCell ref="E46:E47"/>
    <mergeCell ref="F41:F48"/>
    <mergeCell ref="G41:G48"/>
    <mergeCell ref="H41:H48"/>
    <mergeCell ref="I41:I48"/>
    <mergeCell ref="J41:J48"/>
    <mergeCell ref="K49:K51"/>
    <mergeCell ref="N69:N73"/>
    <mergeCell ref="O69:O73"/>
    <mergeCell ref="P69:P73"/>
    <mergeCell ref="Q69:Q73"/>
    <mergeCell ref="R69:R73"/>
    <mergeCell ref="K41:K48"/>
    <mergeCell ref="L41:L48"/>
    <mergeCell ref="M41:M48"/>
  </mergeCells>
  <pageMargins left="0.14000000000000001" right="0.14000000000000001" top="0.44" bottom="0.74803149606299213" header="0.31496062992125984" footer="0.31496062992125984"/>
  <pageSetup paperSize="8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Erika Bonfanti</cp:lastModifiedBy>
  <cp:lastPrinted>2018-01-31T09:59:11Z</cp:lastPrinted>
  <dcterms:created xsi:type="dcterms:W3CDTF">2014-01-26T17:11:23Z</dcterms:created>
  <dcterms:modified xsi:type="dcterms:W3CDTF">2020-01-31T11:29:16Z</dcterms:modified>
</cp:coreProperties>
</file>